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Eigene Dateien\EDV\Internet\Download_Dokumente\"/>
    </mc:Choice>
  </mc:AlternateContent>
  <xr:revisionPtr revIDLastSave="0" documentId="13_ncr:1_{42A09466-86A1-4B9F-98A3-A6F55EE1D1DF}" xr6:coauthVersionLast="36" xr6:coauthVersionMax="36" xr10:uidLastSave="{00000000-0000-0000-0000-000000000000}"/>
  <bookViews>
    <workbookView xWindow="240" yWindow="75" windowWidth="11580" windowHeight="6795" activeTab="6" xr2:uid="{00000000-000D-0000-FFFF-FFFF00000000}"/>
  </bookViews>
  <sheets>
    <sheet name="MA 1" sheetId="3" r:id="rId1"/>
    <sheet name="MA 2" sheetId="10" r:id="rId2"/>
    <sheet name="MA 3" sheetId="11" r:id="rId3"/>
    <sheet name="MA 4" sheetId="12" r:id="rId4"/>
    <sheet name="MA 5" sheetId="13" r:id="rId5"/>
    <sheet name="MA 6" sheetId="14" r:id="rId6"/>
    <sheet name="MA 7" sheetId="15" r:id="rId7"/>
  </sheets>
  <calcPr calcId="191029"/>
</workbook>
</file>

<file path=xl/calcChain.xml><?xml version="1.0" encoding="utf-8"?>
<calcChain xmlns="http://schemas.openxmlformats.org/spreadsheetml/2006/main">
  <c r="E77" i="15" l="1"/>
  <c r="E76" i="15"/>
  <c r="M80" i="15" s="1"/>
  <c r="E75" i="15"/>
  <c r="E74" i="15"/>
  <c r="M73" i="15"/>
  <c r="E73" i="15"/>
  <c r="M72" i="15"/>
  <c r="E72" i="15" s="1"/>
  <c r="M71" i="15"/>
  <c r="K63" i="15"/>
  <c r="I63" i="15"/>
  <c r="K62" i="15"/>
  <c r="I62" i="15"/>
  <c r="G62" i="15"/>
  <c r="E62" i="15"/>
  <c r="K61" i="15"/>
  <c r="I61" i="15"/>
  <c r="G61" i="15"/>
  <c r="E61" i="15"/>
  <c r="K60" i="15"/>
  <c r="I60" i="15"/>
  <c r="G60" i="15"/>
  <c r="G63" i="15" s="1"/>
  <c r="E60" i="15"/>
  <c r="E63" i="15" s="1"/>
  <c r="K57" i="15"/>
  <c r="I57" i="15"/>
  <c r="G57" i="15"/>
  <c r="E57" i="15"/>
  <c r="I56" i="15"/>
  <c r="I58" i="15" s="1"/>
  <c r="G56" i="15"/>
  <c r="G58" i="15" s="1"/>
  <c r="G54" i="15"/>
  <c r="E54" i="15"/>
  <c r="K53" i="15"/>
  <c r="I53" i="15"/>
  <c r="G53" i="15"/>
  <c r="E53" i="15"/>
  <c r="K52" i="15"/>
  <c r="I52" i="15"/>
  <c r="G52" i="15"/>
  <c r="E52" i="15"/>
  <c r="S51" i="15"/>
  <c r="K51" i="15"/>
  <c r="I51" i="15"/>
  <c r="G51" i="15"/>
  <c r="E51" i="15"/>
  <c r="K50" i="15"/>
  <c r="I50" i="15"/>
  <c r="G50" i="15"/>
  <c r="E50" i="15"/>
  <c r="K49" i="15"/>
  <c r="K54" i="15" s="1"/>
  <c r="I49" i="15"/>
  <c r="I54" i="15" s="1"/>
  <c r="G49" i="15"/>
  <c r="E49" i="15"/>
  <c r="S47" i="15"/>
  <c r="E71" i="15" s="1"/>
  <c r="S46" i="15"/>
  <c r="S49" i="15" s="1"/>
  <c r="S50" i="15" s="1"/>
  <c r="S44" i="15"/>
  <c r="K44" i="15"/>
  <c r="K56" i="15" s="1"/>
  <c r="K58" i="15" s="1"/>
  <c r="I44" i="15"/>
  <c r="G44" i="15"/>
  <c r="E44" i="15"/>
  <c r="E56" i="15" s="1"/>
  <c r="E58" i="15" s="1"/>
  <c r="S43" i="15"/>
  <c r="M41" i="15"/>
  <c r="E77" i="14"/>
  <c r="E76" i="14"/>
  <c r="M80" i="14" s="1"/>
  <c r="E75" i="14"/>
  <c r="E74" i="14"/>
  <c r="M73" i="14"/>
  <c r="E73" i="14"/>
  <c r="M72" i="14"/>
  <c r="E72" i="14"/>
  <c r="M71" i="14"/>
  <c r="K63" i="14"/>
  <c r="I63" i="14"/>
  <c r="K62" i="14"/>
  <c r="I62" i="14"/>
  <c r="G62" i="14"/>
  <c r="E62" i="14"/>
  <c r="K61" i="14"/>
  <c r="I61" i="14"/>
  <c r="G61" i="14"/>
  <c r="E61" i="14"/>
  <c r="K60" i="14"/>
  <c r="I60" i="14"/>
  <c r="G60" i="14"/>
  <c r="G63" i="14" s="1"/>
  <c r="E60" i="14"/>
  <c r="E63" i="14" s="1"/>
  <c r="K58" i="14"/>
  <c r="K57" i="14"/>
  <c r="I57" i="14"/>
  <c r="G57" i="14"/>
  <c r="E57" i="14"/>
  <c r="K56" i="14"/>
  <c r="I56" i="14"/>
  <c r="I58" i="14" s="1"/>
  <c r="G56" i="14"/>
  <c r="G58" i="14" s="1"/>
  <c r="I54" i="14"/>
  <c r="G54" i="14"/>
  <c r="E54" i="14"/>
  <c r="K53" i="14"/>
  <c r="I53" i="14"/>
  <c r="G53" i="14"/>
  <c r="E53" i="14"/>
  <c r="K52" i="14"/>
  <c r="I52" i="14"/>
  <c r="G52" i="14"/>
  <c r="E52" i="14"/>
  <c r="S51" i="14"/>
  <c r="K51" i="14"/>
  <c r="I51" i="14"/>
  <c r="G51" i="14"/>
  <c r="E51" i="14"/>
  <c r="K50" i="14"/>
  <c r="I50" i="14"/>
  <c r="G50" i="14"/>
  <c r="E50" i="14"/>
  <c r="K49" i="14"/>
  <c r="K54" i="14" s="1"/>
  <c r="K64" i="14" s="1"/>
  <c r="K67" i="14" s="1"/>
  <c r="I49" i="14"/>
  <c r="G49" i="14"/>
  <c r="E49" i="14"/>
  <c r="S47" i="14"/>
  <c r="E71" i="14" s="1"/>
  <c r="S46" i="14"/>
  <c r="S49" i="14" s="1"/>
  <c r="S50" i="14" s="1"/>
  <c r="S44" i="14"/>
  <c r="K44" i="14"/>
  <c r="I44" i="14"/>
  <c r="I64" i="14" s="1"/>
  <c r="I67" i="14" s="1"/>
  <c r="G44" i="14"/>
  <c r="E44" i="14"/>
  <c r="E56" i="14" s="1"/>
  <c r="E58" i="14" s="1"/>
  <c r="S43" i="14"/>
  <c r="M41" i="14"/>
  <c r="E77" i="13"/>
  <c r="E76" i="13"/>
  <c r="M80" i="13" s="1"/>
  <c r="E75" i="13"/>
  <c r="E74" i="13"/>
  <c r="M73" i="13"/>
  <c r="E73" i="13"/>
  <c r="M72" i="13"/>
  <c r="E72" i="13" s="1"/>
  <c r="M71" i="13"/>
  <c r="K63" i="13"/>
  <c r="I63" i="13"/>
  <c r="K62" i="13"/>
  <c r="I62" i="13"/>
  <c r="G62" i="13"/>
  <c r="E62" i="13"/>
  <c r="K61" i="13"/>
  <c r="I61" i="13"/>
  <c r="G61" i="13"/>
  <c r="E61" i="13"/>
  <c r="K60" i="13"/>
  <c r="I60" i="13"/>
  <c r="G60" i="13"/>
  <c r="G63" i="13" s="1"/>
  <c r="E60" i="13"/>
  <c r="E63" i="13" s="1"/>
  <c r="K58" i="13"/>
  <c r="K57" i="13"/>
  <c r="I57" i="13"/>
  <c r="G57" i="13"/>
  <c r="E57" i="13"/>
  <c r="K56" i="13"/>
  <c r="I56" i="13"/>
  <c r="I58" i="13" s="1"/>
  <c r="G56" i="13"/>
  <c r="G58" i="13" s="1"/>
  <c r="I54" i="13"/>
  <c r="G54" i="13"/>
  <c r="E54" i="13"/>
  <c r="K53" i="13"/>
  <c r="I53" i="13"/>
  <c r="G53" i="13"/>
  <c r="E53" i="13"/>
  <c r="K52" i="13"/>
  <c r="I52" i="13"/>
  <c r="G52" i="13"/>
  <c r="E52" i="13"/>
  <c r="S51" i="13"/>
  <c r="K51" i="13"/>
  <c r="I51" i="13"/>
  <c r="G51" i="13"/>
  <c r="E51" i="13"/>
  <c r="K50" i="13"/>
  <c r="I50" i="13"/>
  <c r="G50" i="13"/>
  <c r="E50" i="13"/>
  <c r="K49" i="13"/>
  <c r="K54" i="13" s="1"/>
  <c r="K64" i="13" s="1"/>
  <c r="K67" i="13" s="1"/>
  <c r="I49" i="13"/>
  <c r="G49" i="13"/>
  <c r="E49" i="13"/>
  <c r="S47" i="13"/>
  <c r="E71" i="13" s="1"/>
  <c r="S46" i="13"/>
  <c r="S49" i="13" s="1"/>
  <c r="S50" i="13" s="1"/>
  <c r="S44" i="13"/>
  <c r="K44" i="13"/>
  <c r="I44" i="13"/>
  <c r="I64" i="13" s="1"/>
  <c r="I67" i="13" s="1"/>
  <c r="G44" i="13"/>
  <c r="G64" i="13" s="1"/>
  <c r="G67" i="13" s="1"/>
  <c r="E44" i="13"/>
  <c r="E56" i="13" s="1"/>
  <c r="E58" i="13" s="1"/>
  <c r="S43" i="13"/>
  <c r="M41" i="13"/>
  <c r="E77" i="12"/>
  <c r="E76" i="12"/>
  <c r="M80" i="12" s="1"/>
  <c r="E75" i="12"/>
  <c r="E74" i="12"/>
  <c r="M73" i="12"/>
  <c r="E73" i="12"/>
  <c r="M72" i="12"/>
  <c r="E72" i="12" s="1"/>
  <c r="M71" i="12"/>
  <c r="I63" i="12"/>
  <c r="K62" i="12"/>
  <c r="I62" i="12"/>
  <c r="G62" i="12"/>
  <c r="G63" i="12" s="1"/>
  <c r="E62" i="12"/>
  <c r="K61" i="12"/>
  <c r="I61" i="12"/>
  <c r="G61" i="12"/>
  <c r="E61" i="12"/>
  <c r="K60" i="12"/>
  <c r="K63" i="12" s="1"/>
  <c r="I60" i="12"/>
  <c r="G60" i="12"/>
  <c r="E60" i="12"/>
  <c r="E63" i="12" s="1"/>
  <c r="K58" i="12"/>
  <c r="K57" i="12"/>
  <c r="I57" i="12"/>
  <c r="G57" i="12"/>
  <c r="E57" i="12"/>
  <c r="K56" i="12"/>
  <c r="G56" i="12"/>
  <c r="G58" i="12" s="1"/>
  <c r="E54" i="12"/>
  <c r="K53" i="12"/>
  <c r="I53" i="12"/>
  <c r="G53" i="12"/>
  <c r="E53" i="12"/>
  <c r="K52" i="12"/>
  <c r="I52" i="12"/>
  <c r="G52" i="12"/>
  <c r="E52" i="12"/>
  <c r="S51" i="12"/>
  <c r="K51" i="12"/>
  <c r="I51" i="12"/>
  <c r="G51" i="12"/>
  <c r="E51" i="12"/>
  <c r="K50" i="12"/>
  <c r="I50" i="12"/>
  <c r="G50" i="12"/>
  <c r="E50" i="12"/>
  <c r="K49" i="12"/>
  <c r="K54" i="12" s="1"/>
  <c r="K64" i="12" s="1"/>
  <c r="K67" i="12" s="1"/>
  <c r="I49" i="12"/>
  <c r="I54" i="12" s="1"/>
  <c r="G49" i="12"/>
  <c r="G54" i="12" s="1"/>
  <c r="E49" i="12"/>
  <c r="S47" i="12"/>
  <c r="S44" i="12"/>
  <c r="K44" i="12"/>
  <c r="I44" i="12"/>
  <c r="G44" i="12"/>
  <c r="E44" i="12"/>
  <c r="E56" i="12" s="1"/>
  <c r="E58" i="12" s="1"/>
  <c r="S43" i="12"/>
  <c r="S46" i="12" s="1"/>
  <c r="S49" i="12" s="1"/>
  <c r="M41" i="12"/>
  <c r="E77" i="11"/>
  <c r="E76" i="11"/>
  <c r="M80" i="11" s="1"/>
  <c r="E75" i="11"/>
  <c r="E74" i="11"/>
  <c r="M73" i="11"/>
  <c r="E73" i="11" s="1"/>
  <c r="M72" i="11"/>
  <c r="E72" i="11"/>
  <c r="M71" i="11"/>
  <c r="K63" i="11"/>
  <c r="K62" i="11"/>
  <c r="I62" i="11"/>
  <c r="G62" i="11"/>
  <c r="E62" i="11"/>
  <c r="K61" i="11"/>
  <c r="I61" i="11"/>
  <c r="G61" i="11"/>
  <c r="E61" i="11"/>
  <c r="K60" i="11"/>
  <c r="I60" i="11"/>
  <c r="I63" i="11" s="1"/>
  <c r="G60" i="11"/>
  <c r="G63" i="11" s="1"/>
  <c r="E60" i="11"/>
  <c r="E63" i="11" s="1"/>
  <c r="E58" i="11"/>
  <c r="K57" i="11"/>
  <c r="I57" i="11"/>
  <c r="G57" i="11"/>
  <c r="E57" i="11"/>
  <c r="K56" i="11"/>
  <c r="K58" i="11" s="1"/>
  <c r="I56" i="11"/>
  <c r="I58" i="11" s="1"/>
  <c r="E56" i="11"/>
  <c r="K54" i="11"/>
  <c r="I54" i="11"/>
  <c r="G54" i="11"/>
  <c r="K53" i="11"/>
  <c r="I53" i="11"/>
  <c r="G53" i="11"/>
  <c r="E53" i="11"/>
  <c r="K52" i="11"/>
  <c r="I52" i="11"/>
  <c r="G52" i="11"/>
  <c r="E52" i="11"/>
  <c r="S51" i="11"/>
  <c r="K51" i="11"/>
  <c r="I51" i="11"/>
  <c r="G51" i="11"/>
  <c r="E51" i="11"/>
  <c r="K50" i="11"/>
  <c r="I50" i="11"/>
  <c r="G50" i="11"/>
  <c r="E50" i="11"/>
  <c r="K49" i="11"/>
  <c r="I49" i="11"/>
  <c r="G49" i="11"/>
  <c r="E49" i="11"/>
  <c r="E54" i="11" s="1"/>
  <c r="S47" i="11"/>
  <c r="E71" i="11" s="1"/>
  <c r="S44" i="11"/>
  <c r="K44" i="11"/>
  <c r="I44" i="11"/>
  <c r="G44" i="11"/>
  <c r="G56" i="11" s="1"/>
  <c r="G58" i="11" s="1"/>
  <c r="E44" i="11"/>
  <c r="S43" i="11"/>
  <c r="S46" i="11" s="1"/>
  <c r="S49" i="11" s="1"/>
  <c r="S50" i="11" s="1"/>
  <c r="M41" i="11"/>
  <c r="E77" i="10"/>
  <c r="E76" i="10"/>
  <c r="M80" i="10" s="1"/>
  <c r="E75" i="10"/>
  <c r="E74" i="10"/>
  <c r="M73" i="10"/>
  <c r="E73" i="10"/>
  <c r="M72" i="10"/>
  <c r="E72" i="10" s="1"/>
  <c r="M71" i="10"/>
  <c r="K63" i="10"/>
  <c r="I63" i="10"/>
  <c r="K62" i="10"/>
  <c r="I62" i="10"/>
  <c r="G62" i="10"/>
  <c r="E62" i="10"/>
  <c r="K61" i="10"/>
  <c r="I61" i="10"/>
  <c r="G61" i="10"/>
  <c r="E61" i="10"/>
  <c r="K60" i="10"/>
  <c r="I60" i="10"/>
  <c r="G60" i="10"/>
  <c r="G63" i="10" s="1"/>
  <c r="E60" i="10"/>
  <c r="E63" i="10" s="1"/>
  <c r="K57" i="10"/>
  <c r="I57" i="10"/>
  <c r="G57" i="10"/>
  <c r="E57" i="10"/>
  <c r="I56" i="10"/>
  <c r="I58" i="10" s="1"/>
  <c r="G56" i="10"/>
  <c r="G58" i="10" s="1"/>
  <c r="G54" i="10"/>
  <c r="E54" i="10"/>
  <c r="K53" i="10"/>
  <c r="I53" i="10"/>
  <c r="G53" i="10"/>
  <c r="E53" i="10"/>
  <c r="K52" i="10"/>
  <c r="I52" i="10"/>
  <c r="G52" i="10"/>
  <c r="E52" i="10"/>
  <c r="S51" i="10"/>
  <c r="K51" i="10"/>
  <c r="I51" i="10"/>
  <c r="G51" i="10"/>
  <c r="E51" i="10"/>
  <c r="K50" i="10"/>
  <c r="I50" i="10"/>
  <c r="G50" i="10"/>
  <c r="E50" i="10"/>
  <c r="K49" i="10"/>
  <c r="K54" i="10" s="1"/>
  <c r="I49" i="10"/>
  <c r="I54" i="10" s="1"/>
  <c r="G49" i="10"/>
  <c r="E49" i="10"/>
  <c r="S47" i="10"/>
  <c r="E71" i="10" s="1"/>
  <c r="S46" i="10"/>
  <c r="S49" i="10" s="1"/>
  <c r="S50" i="10" s="1"/>
  <c r="S44" i="10"/>
  <c r="K44" i="10"/>
  <c r="K56" i="10" s="1"/>
  <c r="K58" i="10" s="1"/>
  <c r="I44" i="10"/>
  <c r="G44" i="10"/>
  <c r="G64" i="10" s="1"/>
  <c r="G67" i="10" s="1"/>
  <c r="E44" i="10"/>
  <c r="E56" i="10" s="1"/>
  <c r="E58" i="10" s="1"/>
  <c r="S43" i="10"/>
  <c r="M41" i="10"/>
  <c r="K53" i="3"/>
  <c r="I53" i="3"/>
  <c r="G53" i="3"/>
  <c r="E53" i="3"/>
  <c r="K52" i="3"/>
  <c r="I52" i="3"/>
  <c r="G52" i="3"/>
  <c r="E52" i="3"/>
  <c r="K51" i="3"/>
  <c r="I51" i="3"/>
  <c r="G51" i="3"/>
  <c r="E51" i="3"/>
  <c r="K50" i="3"/>
  <c r="I50" i="3"/>
  <c r="G50" i="3"/>
  <c r="E50" i="3"/>
  <c r="G49" i="3"/>
  <c r="K49" i="3"/>
  <c r="I49" i="3"/>
  <c r="E49" i="3"/>
  <c r="S47" i="3"/>
  <c r="K80" i="15" l="1"/>
  <c r="G64" i="15"/>
  <c r="G67" i="15" s="1"/>
  <c r="K64" i="15"/>
  <c r="K67" i="15" s="1"/>
  <c r="I64" i="15"/>
  <c r="I67" i="15" s="1"/>
  <c r="E64" i="15"/>
  <c r="E67" i="15" s="1"/>
  <c r="E69" i="15" s="1"/>
  <c r="E80" i="15" s="1"/>
  <c r="I80" i="15"/>
  <c r="K80" i="14"/>
  <c r="G64" i="14"/>
  <c r="G67" i="14" s="1"/>
  <c r="E64" i="14"/>
  <c r="E67" i="14" s="1"/>
  <c r="E69" i="14" s="1"/>
  <c r="E80" i="14" s="1"/>
  <c r="I80" i="14"/>
  <c r="K80" i="13"/>
  <c r="E64" i="13"/>
  <c r="E67" i="13" s="1"/>
  <c r="E69" i="13" s="1"/>
  <c r="E80" i="13" s="1"/>
  <c r="I80" i="13"/>
  <c r="G64" i="12"/>
  <c r="G67" i="12" s="1"/>
  <c r="S50" i="12"/>
  <c r="I56" i="12"/>
  <c r="I58" i="12" s="1"/>
  <c r="I64" i="12" s="1"/>
  <c r="I67" i="12" s="1"/>
  <c r="E71" i="12"/>
  <c r="E64" i="12"/>
  <c r="E67" i="12" s="1"/>
  <c r="I80" i="12"/>
  <c r="K80" i="11"/>
  <c r="E64" i="11"/>
  <c r="E67" i="11" s="1"/>
  <c r="E69" i="11" s="1"/>
  <c r="E80" i="11" s="1"/>
  <c r="I64" i="11"/>
  <c r="I67" i="11" s="1"/>
  <c r="K64" i="11"/>
  <c r="K67" i="11" s="1"/>
  <c r="I80" i="11"/>
  <c r="G64" i="11"/>
  <c r="G67" i="11" s="1"/>
  <c r="I64" i="10"/>
  <c r="I67" i="10" s="1"/>
  <c r="K80" i="10"/>
  <c r="K64" i="10"/>
  <c r="K67" i="10" s="1"/>
  <c r="E64" i="10"/>
  <c r="E67" i="10" s="1"/>
  <c r="E69" i="10" s="1"/>
  <c r="E80" i="10" s="1"/>
  <c r="I80" i="10"/>
  <c r="K80" i="12" l="1"/>
  <c r="E69" i="12"/>
  <c r="E80" i="12" s="1"/>
  <c r="M73" i="3"/>
  <c r="I80" i="3" l="1"/>
  <c r="M80" i="3"/>
  <c r="E77" i="3" l="1"/>
  <c r="M41" i="3" l="1"/>
  <c r="E76" i="3" l="1"/>
  <c r="E75" i="3"/>
  <c r="E74" i="3"/>
  <c r="E73" i="3"/>
  <c r="M72" i="3"/>
  <c r="E72" i="3"/>
  <c r="M71" i="3"/>
  <c r="K62" i="3" l="1"/>
  <c r="K61" i="3"/>
  <c r="K60" i="3"/>
  <c r="K57" i="3"/>
  <c r="I62" i="3" l="1"/>
  <c r="I61" i="3"/>
  <c r="I60" i="3"/>
  <c r="I57" i="3"/>
  <c r="G62" i="3"/>
  <c r="G61" i="3"/>
  <c r="G60" i="3"/>
  <c r="G57" i="3"/>
  <c r="E62" i="3"/>
  <c r="E61" i="3"/>
  <c r="E60" i="3"/>
  <c r="E57" i="3"/>
  <c r="S51" i="3" l="1"/>
  <c r="G54" i="3"/>
  <c r="I54" i="3"/>
  <c r="S44" i="3"/>
  <c r="K44" i="3"/>
  <c r="K56" i="3" s="1"/>
  <c r="I44" i="3"/>
  <c r="I56" i="3" s="1"/>
  <c r="G44" i="3"/>
  <c r="G56" i="3" s="1"/>
  <c r="E44" i="3"/>
  <c r="E56" i="3" s="1"/>
  <c r="S43" i="3"/>
  <c r="S46" i="3" l="1"/>
  <c r="S49" i="3" s="1"/>
  <c r="E71" i="3"/>
  <c r="E54" i="3"/>
  <c r="K54" i="3"/>
  <c r="K63" i="3"/>
  <c r="S50" i="3"/>
  <c r="I63" i="3"/>
  <c r="K58" i="3"/>
  <c r="E58" i="3"/>
  <c r="G58" i="3"/>
  <c r="K64" i="3" l="1"/>
  <c r="K67" i="3" s="1"/>
  <c r="E63" i="3"/>
  <c r="G63" i="3"/>
  <c r="G64" i="3" s="1"/>
  <c r="G67" i="3" s="1"/>
  <c r="I58" i="3"/>
  <c r="I64" i="3" s="1"/>
  <c r="I67" i="3" s="1"/>
  <c r="E64" i="3" l="1"/>
  <c r="E67" i="3" s="1"/>
  <c r="K80" i="3"/>
  <c r="E69" i="3"/>
  <c r="E80" i="3" s="1"/>
</calcChain>
</file>

<file path=xl/sharedStrings.xml><?xml version="1.0" encoding="utf-8"?>
<sst xmlns="http://schemas.openxmlformats.org/spreadsheetml/2006/main" count="1162" uniqueCount="75">
  <si>
    <t>Name:</t>
  </si>
  <si>
    <t>Vorname:</t>
  </si>
  <si>
    <t>Die gesamte ausgeübte Tätigkeit ist bewertet nach Vergütungsgruppe</t>
  </si>
  <si>
    <t>Bezeichnung des Tarifes</t>
  </si>
  <si>
    <t xml:space="preserve">o. g. Person ist seit </t>
  </si>
  <si>
    <t>o. g. Person soll ab</t>
  </si>
  <si>
    <t>im genannten Projekt beschäftigt werden</t>
  </si>
  <si>
    <t>o. g. Person ist</t>
  </si>
  <si>
    <t>Personalkosten</t>
  </si>
  <si>
    <t>ab</t>
  </si>
  <si>
    <t>Vergütungsgruppe</t>
  </si>
  <si>
    <t>monatliche Bruttovergütung</t>
  </si>
  <si>
    <t>Grundvergütung</t>
  </si>
  <si>
    <t>EUR</t>
  </si>
  <si>
    <t>Summe</t>
  </si>
  <si>
    <t>Pflegeversicherung</t>
  </si>
  <si>
    <t>Rentenversicherung</t>
  </si>
  <si>
    <t>Arbeitslosenversicherung</t>
  </si>
  <si>
    <t>Krankenversicherung</t>
  </si>
  <si>
    <t>monatlicher Grundaufwand</t>
  </si>
  <si>
    <t>Anzahl der Monate</t>
  </si>
  <si>
    <t>ergibt</t>
  </si>
  <si>
    <t>Summe gesamt</t>
  </si>
  <si>
    <t>Berufsgenossenschaft</t>
  </si>
  <si>
    <t>Gesamtbetrag</t>
  </si>
  <si>
    <t>U1</t>
  </si>
  <si>
    <t>U2</t>
  </si>
  <si>
    <t>Prozentsatz</t>
  </si>
  <si>
    <t>%</t>
  </si>
  <si>
    <t>2. Vergütung</t>
  </si>
  <si>
    <t>2.2. Vergütung nach anderem Tarif</t>
  </si>
  <si>
    <t>3. Beschäftigungs- und Arbeitszeit</t>
  </si>
  <si>
    <t>3.1. Dauer der Beschäftigung</t>
  </si>
  <si>
    <t>3.2. Arbeitsumfang</t>
  </si>
  <si>
    <t>4. Personalkostenberechnung</t>
  </si>
  <si>
    <t>1. Angaben zur Person</t>
  </si>
  <si>
    <t>Jahresbruttovergüt. in Monaten</t>
  </si>
  <si>
    <t>im genannten Projekt tätig</t>
  </si>
  <si>
    <t>Tätigkeit:</t>
  </si>
  <si>
    <t>Beruf/Qualifikation:</t>
  </si>
  <si>
    <t>Anlage Personalkostenkalkulation</t>
  </si>
  <si>
    <t>Stunden pro Woche im geförderten Projekt tätig</t>
  </si>
  <si>
    <t>Jahressonderzahlung - AG-Anteil SV</t>
  </si>
  <si>
    <t>Insolvenzumlage</t>
  </si>
  <si>
    <t>2.1. Vergütung nach TVöD</t>
  </si>
  <si>
    <t>Kinderzuschläge (Nachweis erforderlich)</t>
  </si>
  <si>
    <t>Weitere (bitte überschreiben)</t>
  </si>
  <si>
    <t>Jahresvergütung:</t>
  </si>
  <si>
    <t>Jahressonderzahlung:</t>
  </si>
  <si>
    <t>Gesamt:</t>
  </si>
  <si>
    <t>Arbeitgeberanteile SV</t>
  </si>
  <si>
    <t>Diff zu mehr</t>
  </si>
  <si>
    <t>rest</t>
  </si>
  <si>
    <t>red%</t>
  </si>
  <si>
    <t>Arbeitgeberanteil Altersvorsorge</t>
  </si>
  <si>
    <t>ZVK/EZVK</t>
  </si>
  <si>
    <t>Arbeitgeberanteile Umlagen/Beiträge</t>
  </si>
  <si>
    <t>Jahressonderzahlung Brutto</t>
  </si>
  <si>
    <t>Jahressonderzahlung - AG-Anteil Altersvors.</t>
  </si>
  <si>
    <t>Jahressonderzahlung - AG-Anteil Uml./Beitr.</t>
  </si>
  <si>
    <t>SV-pflichtiges Brutto</t>
  </si>
  <si>
    <t>Beitragsfuß:</t>
  </si>
  <si>
    <t>Gefahrklasse:</t>
  </si>
  <si>
    <t>Krankenkasse:</t>
  </si>
  <si>
    <t>Berufsgenossenschaft - Ausgleichsumlage</t>
  </si>
  <si>
    <t>Stufe</t>
  </si>
  <si>
    <t>davon:</t>
  </si>
  <si>
    <t>PK</t>
  </si>
  <si>
    <t>PNK</t>
  </si>
  <si>
    <t>BGW</t>
  </si>
  <si>
    <t>Zusatzbeitrag Krankenversicherung</t>
  </si>
  <si>
    <t>Grenze jährlich:</t>
  </si>
  <si>
    <t>Grenze monatlich:</t>
  </si>
  <si>
    <t>KV+PV</t>
  </si>
  <si>
    <t>RV+AV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</si>
</sst>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1" fillId="0" borderId="6" xfId="0" applyFont="1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5" fillId="0" borderId="0" xfId="0" applyFont="1" applyBorder="1"/>
    <xf numFmtId="0" fontId="3" fillId="0" borderId="0" xfId="0" applyFont="1" applyBorder="1"/>
    <xf numFmtId="0" fontId="2" fillId="0" borderId="5" xfId="0" applyFont="1" applyBorder="1"/>
    <xf numFmtId="0" fontId="2" fillId="0" borderId="0" xfId="0" applyFont="1" applyBorder="1"/>
    <xf numFmtId="0" fontId="4" fillId="0" borderId="0" xfId="0" applyFont="1" applyBorder="1"/>
    <xf numFmtId="0" fontId="0" fillId="0" borderId="0" xfId="0" applyBorder="1" applyAlignment="1">
      <alignment horizontal="center"/>
    </xf>
    <xf numFmtId="0" fontId="4" fillId="0" borderId="5" xfId="0" applyFont="1" applyBorder="1"/>
    <xf numFmtId="0" fontId="0" fillId="0" borderId="5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/>
    <xf numFmtId="4" fontId="1" fillId="0" borderId="0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5" xfId="0" applyFill="1" applyBorder="1"/>
    <xf numFmtId="0" fontId="1" fillId="0" borderId="5" xfId="0" applyFont="1" applyFill="1" applyBorder="1"/>
    <xf numFmtId="0" fontId="1" fillId="0" borderId="1" xfId="0" applyFont="1" applyFill="1" applyBorder="1"/>
    <xf numFmtId="0" fontId="5" fillId="0" borderId="1" xfId="0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" fillId="0" borderId="16" xfId="0" applyFont="1" applyBorder="1"/>
    <xf numFmtId="0" fontId="3" fillId="0" borderId="17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0" borderId="21" xfId="0" applyFont="1" applyBorder="1"/>
    <xf numFmtId="0" fontId="4" fillId="0" borderId="12" xfId="0" applyFont="1" applyBorder="1"/>
    <xf numFmtId="0" fontId="0" fillId="0" borderId="12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3" fillId="0" borderId="14" xfId="0" applyFont="1" applyBorder="1"/>
    <xf numFmtId="0" fontId="3" fillId="0" borderId="15" xfId="0" applyFont="1" applyBorder="1"/>
    <xf numFmtId="0" fontId="1" fillId="0" borderId="18" xfId="0" applyFont="1" applyBorder="1"/>
    <xf numFmtId="0" fontId="1" fillId="0" borderId="19" xfId="0" applyFont="1" applyBorder="1"/>
    <xf numFmtId="0" fontId="5" fillId="0" borderId="16" xfId="0" applyFont="1" applyBorder="1"/>
    <xf numFmtId="0" fontId="5" fillId="0" borderId="17" xfId="0" applyFont="1" applyBorder="1"/>
    <xf numFmtId="0" fontId="1" fillId="0" borderId="20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3" fillId="0" borderId="0" xfId="0" applyFont="1" applyBorder="1" applyAlignment="1">
      <alignment horizontal="right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1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4" fontId="1" fillId="2" borderId="8" xfId="0" applyNumberFormat="1" applyFont="1" applyFill="1" applyBorder="1"/>
    <xf numFmtId="4" fontId="3" fillId="2" borderId="7" xfId="0" applyNumberFormat="1" applyFont="1" applyFill="1" applyBorder="1"/>
    <xf numFmtId="4" fontId="1" fillId="2" borderId="7" xfId="0" applyNumberFormat="1" applyFont="1" applyFill="1" applyBorder="1"/>
    <xf numFmtId="4" fontId="1" fillId="2" borderId="1" xfId="0" applyNumberFormat="1" applyFont="1" applyFill="1" applyBorder="1"/>
    <xf numFmtId="0" fontId="1" fillId="2" borderId="0" xfId="0" applyFont="1" applyFill="1" applyBorder="1" applyAlignment="1">
      <alignment horizontal="center"/>
    </xf>
    <xf numFmtId="4" fontId="1" fillId="2" borderId="9" xfId="0" applyNumberFormat="1" applyFont="1" applyFill="1" applyBorder="1"/>
    <xf numFmtId="0" fontId="1" fillId="2" borderId="0" xfId="0" applyFont="1" applyFill="1" applyBorder="1"/>
    <xf numFmtId="0" fontId="1" fillId="2" borderId="8" xfId="0" applyFont="1" applyFill="1" applyBorder="1"/>
    <xf numFmtId="0" fontId="1" fillId="2" borderId="7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7" xfId="0" applyFont="1" applyFill="1" applyBorder="1"/>
    <xf numFmtId="0" fontId="1" fillId="2" borderId="9" xfId="0" applyFont="1" applyFill="1" applyBorder="1"/>
    <xf numFmtId="0" fontId="5" fillId="0" borderId="10" xfId="0" applyFont="1" applyFill="1" applyBorder="1" applyAlignment="1">
      <alignment horizontal="center"/>
    </xf>
    <xf numFmtId="4" fontId="5" fillId="3" borderId="1" xfId="0" applyNumberFormat="1" applyFont="1" applyFill="1" applyBorder="1"/>
    <xf numFmtId="4" fontId="1" fillId="3" borderId="1" xfId="0" applyNumberFormat="1" applyFont="1" applyFill="1" applyBorder="1"/>
    <xf numFmtId="14" fontId="3" fillId="0" borderId="0" xfId="0" applyNumberFormat="1" applyFont="1" applyBorder="1" applyAlignment="1">
      <alignment horizontal="center"/>
    </xf>
    <xf numFmtId="4" fontId="1" fillId="4" borderId="1" xfId="0" applyNumberFormat="1" applyFont="1" applyFill="1" applyBorder="1"/>
    <xf numFmtId="0" fontId="1" fillId="0" borderId="3" xfId="0" applyFont="1" applyBorder="1"/>
    <xf numFmtId="0" fontId="1" fillId="0" borderId="0" xfId="0" applyFont="1" applyBorder="1"/>
    <xf numFmtId="0" fontId="3" fillId="0" borderId="1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" fontId="0" fillId="0" borderId="0" xfId="0" applyNumberFormat="1"/>
    <xf numFmtId="4" fontId="3" fillId="0" borderId="0" xfId="0" applyNumberFormat="1" applyFont="1"/>
    <xf numFmtId="4" fontId="0" fillId="0" borderId="0" xfId="0" applyNumberFormat="1" applyBorder="1"/>
    <xf numFmtId="0" fontId="1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" fillId="0" borderId="17" xfId="0" applyFont="1" applyBorder="1" applyProtection="1"/>
    <xf numFmtId="4" fontId="1" fillId="0" borderId="0" xfId="0" applyNumberFormat="1" applyFont="1"/>
    <xf numFmtId="0" fontId="0" fillId="0" borderId="17" xfId="0" applyBorder="1" applyProtection="1"/>
    <xf numFmtId="0" fontId="1" fillId="5" borderId="1" xfId="0" applyFont="1" applyFill="1" applyBorder="1" applyAlignment="1" applyProtection="1">
      <alignment horizontal="center" vertical="center"/>
      <protection locked="0"/>
    </xf>
    <xf numFmtId="14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4" fontId="0" fillId="5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4" fontId="1" fillId="5" borderId="1" xfId="0" applyNumberFormat="1" applyFont="1" applyFill="1" applyBorder="1" applyProtection="1">
      <protection locked="0"/>
    </xf>
    <xf numFmtId="10" fontId="1" fillId="5" borderId="1" xfId="0" applyNumberFormat="1" applyFont="1" applyFill="1" applyBorder="1" applyProtection="1">
      <protection locked="0"/>
    </xf>
    <xf numFmtId="164" fontId="1" fillId="5" borderId="1" xfId="0" applyNumberFormat="1" applyFont="1" applyFill="1" applyBorder="1" applyProtection="1">
      <protection locked="0"/>
    </xf>
    <xf numFmtId="10" fontId="1" fillId="0" borderId="0" xfId="0" applyNumberFormat="1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quotePrefix="1" applyFont="1" applyBorder="1"/>
    <xf numFmtId="0" fontId="1" fillId="0" borderId="4" xfId="0" applyFont="1" applyBorder="1" applyAlignment="1">
      <alignment horizontal="center"/>
    </xf>
    <xf numFmtId="4" fontId="5" fillId="0" borderId="0" xfId="0" applyNumberFormat="1" applyFont="1"/>
    <xf numFmtId="3" fontId="1" fillId="5" borderId="1" xfId="0" applyNumberFormat="1" applyFont="1" applyFill="1" applyBorder="1" applyProtection="1">
      <protection locked="0"/>
    </xf>
    <xf numFmtId="10" fontId="1" fillId="0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/>
    <xf numFmtId="4" fontId="1" fillId="3" borderId="1" xfId="0" applyNumberFormat="1" applyFont="1" applyFill="1" applyBorder="1" applyProtection="1"/>
    <xf numFmtId="0" fontId="7" fillId="0" borderId="0" xfId="0" applyFont="1" applyBorder="1"/>
    <xf numFmtId="4" fontId="5" fillId="5" borderId="8" xfId="0" applyNumberFormat="1" applyFont="1" applyFill="1" applyBorder="1"/>
    <xf numFmtId="4" fontId="5" fillId="5" borderId="7" xfId="0" applyNumberFormat="1" applyFont="1" applyFill="1" applyBorder="1"/>
    <xf numFmtId="2" fontId="1" fillId="5" borderId="0" xfId="0" applyNumberFormat="1" applyFont="1" applyFill="1" applyBorder="1"/>
    <xf numFmtId="0" fontId="1" fillId="0" borderId="0" xfId="0" applyFont="1" applyBorder="1"/>
    <xf numFmtId="0" fontId="1" fillId="0" borderId="0" xfId="0" applyFont="1" applyBorder="1"/>
    <xf numFmtId="10" fontId="1" fillId="3" borderId="1" xfId="0" applyNumberFormat="1" applyFont="1" applyFill="1" applyBorder="1" applyProtection="1">
      <protection locked="0"/>
    </xf>
    <xf numFmtId="2" fontId="1" fillId="0" borderId="0" xfId="0" applyNumberFormat="1" applyFont="1" applyFill="1" applyBorder="1"/>
    <xf numFmtId="4" fontId="1" fillId="5" borderId="1" xfId="0" applyNumberFormat="1" applyFont="1" applyFill="1" applyBorder="1" applyProtection="1"/>
    <xf numFmtId="0" fontId="1" fillId="0" borderId="0" xfId="0" applyFont="1" applyBorder="1"/>
    <xf numFmtId="0" fontId="1" fillId="0" borderId="24" xfId="0" applyFont="1" applyBorder="1" applyAlignment="1">
      <alignment horizontal="right"/>
    </xf>
    <xf numFmtId="0" fontId="1" fillId="0" borderId="25" xfId="0" applyFont="1" applyBorder="1"/>
    <xf numFmtId="0" fontId="1" fillId="0" borderId="24" xfId="0" applyFont="1" applyBorder="1"/>
    <xf numFmtId="4" fontId="5" fillId="6" borderId="10" xfId="0" applyNumberFormat="1" applyFont="1" applyFill="1" applyBorder="1"/>
    <xf numFmtId="4" fontId="1" fillId="6" borderId="26" xfId="0" applyNumberFormat="1" applyFont="1" applyFill="1" applyBorder="1"/>
    <xf numFmtId="0" fontId="3" fillId="0" borderId="1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Border="1"/>
    <xf numFmtId="0" fontId="1" fillId="5" borderId="0" xfId="0" applyFont="1" applyFill="1" applyBorder="1" applyProtection="1">
      <protection locked="0"/>
    </xf>
    <xf numFmtId="0" fontId="1" fillId="5" borderId="23" xfId="0" applyFont="1" applyFill="1" applyBorder="1" applyProtection="1">
      <protection locked="0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0" xfId="0" applyFont="1" applyFill="1" applyBorder="1" applyProtection="1">
      <protection locked="0"/>
    </xf>
    <xf numFmtId="0" fontId="1" fillId="0" borderId="23" xfId="0" applyFont="1" applyFill="1" applyBorder="1" applyProtection="1">
      <protection locked="0"/>
    </xf>
    <xf numFmtId="0" fontId="1" fillId="0" borderId="0" xfId="0" applyFont="1" applyBorder="1"/>
    <xf numFmtId="0" fontId="1" fillId="0" borderId="23" xfId="0" applyFont="1" applyBorder="1"/>
    <xf numFmtId="0" fontId="3" fillId="0" borderId="1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5" borderId="2" xfId="0" applyFont="1" applyFill="1" applyBorder="1" applyAlignment="1" applyProtection="1">
      <alignment horizontal="left"/>
      <protection locked="0"/>
    </xf>
    <xf numFmtId="0" fontId="3" fillId="5" borderId="3" xfId="0" applyFont="1" applyFill="1" applyBorder="1" applyAlignment="1" applyProtection="1">
      <alignment horizontal="left"/>
      <protection locked="0"/>
    </xf>
    <xf numFmtId="0" fontId="3" fillId="5" borderId="4" xfId="0" applyFont="1" applyFill="1" applyBorder="1" applyAlignment="1" applyProtection="1">
      <alignment horizontal="left"/>
      <protection locked="0"/>
    </xf>
    <xf numFmtId="0" fontId="1" fillId="5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0" borderId="0" xfId="0" applyFill="1" applyBorder="1"/>
    <xf numFmtId="0" fontId="6" fillId="5" borderId="1" xfId="0" applyFont="1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362575" y="426720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36257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36257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36257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36257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36257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536257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" name="Gerade Verbindung mit Pfeil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" name="Gerade Verbindung mit Pfeil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" name="Gerade Verbindung mit Pfeil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" name="Gerade Verbindung mit Pfeil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" name="Gerade Verbindung mit Pfeil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" name="Gerade Verbindung mit Pfeil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" name="Gerade Verbindung mit Pfeil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7" name="Gerade Verbindung mit Pfeil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" name="Gerade Verbindung mit Pfeil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" name="Gerade Verbindung mit Pfeil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" name="Gerade Verbindung mit Pfeil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" name="Gerade Verbindung mit Pfeil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" name="Gerade Verbindung mit Pfeil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" name="Gerade Verbindung mit Pfeil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" name="Gerade Verbindung mit Pfeil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" name="Gerade Verbindung mit Pfeil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6" name="Gerade Verbindung mit Pfeil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7" name="Gerade Verbindung mit Pfeil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8" name="Gerade Verbindung mit Pfeil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9" name="Gerade Verbindung mit Pfeil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0" name="Gerade Verbindung mit Pfeil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1" name="Gerade Verbindung mit Pfeil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2" name="Gerade Verbindung mit Pfeil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3" name="Gerade Verbindung mit Pfeil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4" name="Gerade Verbindung mit Pfeil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5" name="Gerade Verbindung mit Pfeil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6" name="Gerade Verbindung mit Pfeil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7" name="Gerade Verbindung mit Pfeil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58" name="Gerade Verbindung mit Pfeil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59" name="Gerade Verbindung mit Pfeil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0" name="Gerade Verbindung mit Pfeil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1" name="Gerade Verbindung mit Pfeil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2" name="Gerade Verbindung mit Pfeil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3" name="Gerade Verbindung mit Pfeil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4" name="Gerade Verbindung mit Pfeil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5" name="Gerade Verbindung mit Pfeil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6" name="Gerade Verbindung mit Pfeil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7" name="Gerade Verbindung mit Pfeil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8" name="Gerade Verbindung mit Pfeil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9" name="Gerade Verbindung mit Pfeil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0" name="Gerade Verbindung mit Pfeil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1" name="Gerade Verbindung mit Pfeil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2" name="Gerade Verbindung mit Pfeil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3" name="Gerade Verbindung mit Pfeil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4" name="Gerade Verbindung mit Pfeil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5" name="Gerade Verbindung mit Pfeil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6" name="Gerade Verbindung mit Pfeil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7" name="Gerade Verbindung mit Pfeil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8" name="Gerade Verbindung mit Pfeil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9" name="Gerade Verbindung mit Pfeil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0" name="Gerade Verbindung mit Pfeil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1" name="Gerade Verbindung mit Pfeil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2" name="Gerade Verbindung mit Pfeil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3" name="Gerade Verbindung mit Pfeil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4" name="Gerade Verbindung mit Pfeil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5" name="Gerade Verbindung mit Pfeil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6" name="Gerade Verbindung mit Pfeil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7" name="Gerade Verbindung mit Pfeil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8" name="Gerade Verbindung mit Pfeil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9" name="Gerade Verbindung mit Pfeil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0" name="Gerade Verbindung mit Pfeil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1" name="Gerade Verbindung mit Pfeil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2" name="Gerade Verbindung mit Pfeil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3" name="Gerade Verbindung mit Pfeil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4" name="Gerade Verbindung mit Pfeil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5" name="Gerade Verbindung mit Pfeil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6" name="Gerade Verbindung mit Pfeil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7" name="Gerade Verbindung mit Pfeil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8" name="Gerade Verbindung mit Pfeil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9" name="Gerade Verbindung mit Pfeil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0" name="Gerade Verbindung mit Pfeil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1" name="Gerade Verbindung mit Pfeil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2" name="Gerade Verbindung mit Pfeil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3" name="Gerade Verbindung mit Pfeil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4" name="Gerade Verbindung mit Pfeil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5" name="Gerade Verbindung mit Pfeil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6" name="Gerade Verbindung mit Pfeil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7" name="Gerade Verbindung mit Pfeil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8" name="Gerade Verbindung mit Pfeil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9" name="Gerade Verbindung mit Pfeil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0" name="Gerade Verbindung mit Pfeil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1" name="Gerade Verbindung mit Pfeil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2" name="Gerade Verbindung mit Pfeil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3" name="Gerade Verbindung mit Pfeil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4" name="Gerade Verbindung mit Pfeil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5" name="Gerade Verbindung mit Pfeil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6" name="Gerade Verbindung mit Pfeil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7" name="Gerade Verbindung mit Pfeil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8" name="Gerade Verbindung mit Pfeil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9" name="Gerade Verbindung mit Pfeil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0" name="Gerade Verbindung mit Pfeil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1" name="Gerade Verbindung mit Pfeil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2" name="Gerade Verbindung mit Pfeil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3" name="Gerade Verbindung mit Pfeil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4" name="Gerade Verbindung mit Pfeil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5" name="Gerade Verbindung mit Pfeil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6" name="Gerade Verbindung mit Pfeil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7" name="Gerade Verbindung mit Pfeil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8" name="Gerade Verbindung mit Pfeil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9" name="Gerade Verbindung mit Pfeil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0" name="Gerade Verbindung mit Pfeil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1" name="Gerade Verbindung mit Pfeil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2" name="Gerade Verbindung mit Pfeil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3" name="Gerade Verbindung mit Pfeil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4" name="Gerade Verbindung mit Pfeil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5" name="Gerade Verbindung mit Pfeil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6" name="Gerade Verbindung mit Pfeil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7" name="Gerade Verbindung mit Pfeil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8" name="Gerade Verbindung mit Pfeil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9" name="Gerade Verbindung mit Pfeil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0" name="Gerade Verbindung mit Pfeil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1" name="Gerade Verbindung mit Pfeil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2" name="Gerade Verbindung mit Pfeil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3" name="Gerade Verbindung mit Pfeil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4" name="Gerade Verbindung mit Pfeil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5" name="Gerade Verbindung mit Pfeil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6" name="Gerade Verbindung mit Pfeil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7" name="Gerade Verbindung mit Pfeil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8" name="Gerade Verbindung mit Pfeil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9" name="Gerade Verbindung mit Pfeil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50" name="Gerade Verbindung mit Pfeil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51" name="Gerade Verbindung mit Pfeil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52" name="Gerade Verbindung mit Pfeil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53" name="Gerade Verbindung mit Pfeil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4" name="Gerade Verbindung mit Pfeil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5" name="Gerade Verbindung mit Pfeil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6" name="Gerade Verbindung mit Pfeil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7" name="Gerade Verbindung mit Pfeil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8" name="Gerade Verbindung mit Pfeil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9" name="Gerade Verbindung mit Pfeil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0" name="Gerade Verbindung mit Pfeil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1" name="Gerade Verbindung mit Pfeil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2" name="Gerade Verbindung mit Pfeil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3" name="Gerade Verbindung mit Pfeil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4" name="Gerade Verbindung mit Pfeil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5" name="Gerade Verbindung mit Pfeil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6" name="Gerade Verbindung mit Pfeil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7" name="Gerade Verbindung mit Pfeil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8" name="Gerade Verbindung mit Pfeil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9" name="Gerade Verbindung mit Pfeil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0" name="Gerade Verbindung mit Pfeil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1" name="Gerade Verbindung mit Pfeil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2" name="Gerade Verbindung mit Pfeil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3" name="Gerade Verbindung mit Pfeil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4" name="Gerade Verbindung mit Pfeil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5" name="Gerade Verbindung mit Pfeil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6" name="Gerade Verbindung mit Pfeil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7" name="Gerade Verbindung mit Pfeil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8" name="Gerade Verbindung mit Pfeil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9" name="Gerade Verbindung mit Pfeil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0" name="Gerade Verbindung mit Pfeil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1" name="Gerade Verbindung mit Pfeil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2" name="Gerade Verbindung mit Pfeil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3" name="Gerade Verbindung mit Pfeil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4" name="Gerade Verbindung mit Pfeil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5" name="Gerade Verbindung mit Pfeil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6" name="Gerade Verbindung mit Pfeil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7" name="Gerade Verbindung mit Pfeil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8" name="Gerade Verbindung mit Pfeil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9" name="Gerade Verbindung mit Pfeil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0" name="Gerade Verbindung mit Pfeil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1" name="Gerade Verbindung mit Pfeil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2" name="Gerade Verbindung mit Pfeil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3" name="Gerade Verbindung mit Pfeil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4" name="Gerade Verbindung mit Pfeil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5" name="Gerade Verbindung mit Pfeil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6" name="Gerade Verbindung mit Pfeil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7" name="Gerade Verbindung mit Pfeil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8" name="Gerade Verbindung mit Pfeil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9" name="Gerade Verbindung mit Pfeil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0" name="Gerade Verbindung mit Pfeil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1" name="Gerade Verbindung mit Pfeil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2" name="Gerade Verbindung mit Pfeil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3" name="Gerade Verbindung mit Pfeil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4" name="Gerade Verbindung mit Pfeil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5" name="Gerade Verbindung mit Pfeil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6" name="Gerade Verbindung mit Pfeil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7" name="Gerade Verbindung mit Pfeil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8" name="Gerade Verbindung mit Pfeil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9" name="Gerade Verbindung mit Pfeil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0" name="Gerade Verbindung mit Pfeil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1" name="Gerade Verbindung mit Pfeil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2" name="Gerade Verbindung mit Pfeil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3" name="Gerade Verbindung mit Pfeil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4" name="Gerade Verbindung mit Pfeil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5" name="Gerade Verbindung mit Pfeil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6" name="Gerade Verbindung mit Pfeil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7" name="Gerade Verbindung mit Pfeil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8" name="Gerade Verbindung mit Pfeil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9" name="Gerade Verbindung mit Pfeil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0" name="Gerade Verbindung mit Pfeil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1" name="Gerade Verbindung mit Pfeil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2" name="Gerade Verbindung mit Pfeil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3" name="Gerade Verbindung mit Pfeil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4" name="Gerade Verbindung mit Pfeil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5" name="Gerade Verbindung mit Pfeil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6" name="Gerade Verbindung mit Pfeil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7" name="Gerade Verbindung mit Pfeil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8" name="Gerade Verbindung mit Pfeil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9" name="Gerade Verbindung mit Pfeil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0" name="Gerade Verbindung mit Pfeil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1" name="Gerade Verbindung mit Pfeil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2" name="Gerade Verbindung mit Pfeil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3" name="Gerade Verbindung mit Pfeil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4" name="Gerade Verbindung mit Pfeil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5" name="Gerade Verbindung mit Pfeil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6" name="Gerade Verbindung mit Pfeil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7" name="Gerade Verbindung mit Pfeil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8" name="Gerade Verbindung mit Pfeil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9" name="Gerade Verbindung mit Pfeil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0" name="Gerade Verbindung mit Pfeil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1" name="Gerade Verbindung mit Pfeil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2" name="Gerade Verbindung mit Pfeil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3" name="Gerade Verbindung mit Pfeil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4" name="Gerade Verbindung mit Pfeil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5" name="Gerade Verbindung mit Pfeil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6" name="Gerade Verbindung mit Pfeil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7" name="Gerade Verbindung mit Pfeil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8" name="Gerade Verbindung mit Pfeil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9" name="Gerade Verbindung mit Pfeil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0" name="Gerade Verbindung mit Pfeil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1" name="Gerade Verbindung mit Pfeil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2" name="Gerade Verbindung mit Pfeil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3" name="Gerade Verbindung mit Pfeil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4" name="Gerade Verbindung mit Pfeil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5" name="Gerade Verbindung mit Pfeil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6" name="Gerade Verbindung mit Pfeil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7" name="Gerade Verbindung mit Pfeil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8" name="Gerade Verbindung mit Pfeil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9" name="Gerade Verbindung mit Pfeil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60" name="Gerade Verbindung mit Pfeil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61" name="Gerade Verbindung mit Pfeil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2" name="Gerade Verbindung mit Pfeil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3" name="Gerade Verbindung mit Pfeil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4" name="Gerade Verbindung mit Pfeil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5" name="Gerade Verbindung mit Pfeil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6" name="Gerade Verbindung mit Pfeil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7" name="Gerade Verbindung mit Pfeil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8" name="Gerade Verbindung mit Pfeil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9" name="Gerade Verbindung mit Pfeil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70" name="Gerade Verbindung mit Pfeil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71" name="Gerade Verbindung mit Pfeil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72" name="Gerade Verbindung mit Pfeil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73" name="Gerade Verbindung mit Pfeil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4" name="Gerade Verbindung mit Pfeil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5" name="Gerade Verbindung mit Pfeil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6" name="Gerade Verbindung mit Pfeil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7" name="Gerade Verbindung mit Pfeil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8" name="Gerade Verbindung mit Pfeil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9" name="Gerade Verbindung mit Pfeil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0" name="Gerade Verbindung mit Pfeil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1" name="Gerade Verbindung mit Pfeil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2" name="Gerade Verbindung mit Pfeil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3" name="Gerade Verbindung mit Pfeil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4" name="Gerade Verbindung mit Pfeil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5" name="Gerade Verbindung mit Pfeil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6" name="Gerade Verbindung mit Pfeil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7" name="Gerade Verbindung mit Pfeil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8" name="Gerade Verbindung mit Pfeil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9" name="Gerade Verbindung mit Pfeil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0" name="Gerade Verbindung mit Pfeil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1" name="Gerade Verbindung mit Pfeil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2" name="Gerade Verbindung mit Pfeil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3" name="Gerade Verbindung mit Pfeil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4" name="Gerade Verbindung mit Pfeil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5" name="Gerade Verbindung mit Pfeil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6" name="Gerade Verbindung mit Pfeil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7" name="Gerade Verbindung mit Pfeil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8" name="Gerade Verbindung mit Pfeil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9" name="Gerade Verbindung mit Pfeil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0" name="Gerade Verbindung mit Pfeil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1" name="Gerade Verbindung mit Pfeil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2" name="Gerade Verbindung mit Pfeil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3" name="Gerade Verbindung mit Pfeil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4" name="Gerade Verbindung mit Pfeil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5" name="Gerade Verbindung mit Pfeil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6" name="Gerade Verbindung mit Pfeil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7" name="Gerade Verbindung mit Pfeil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8" name="Gerade Verbindung mit Pfeil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9" name="Gerade Verbindung mit Pfeil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0" name="Gerade Verbindung mit Pfeil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1" name="Gerade Verbindung mit Pfeil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2" name="Gerade Verbindung mit Pfeil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3" name="Gerade Verbindung mit Pfeil 31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4" name="Gerade Verbindung mit Pfeil 31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5" name="Gerade Verbindung mit Pfeil 3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6" name="Gerade Verbindung mit Pfeil 31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7" name="Gerade Verbindung mit Pfeil 31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8" name="Gerade Verbindung mit Pfeil 31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9" name="Gerade Verbindung mit Pfeil 31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0" name="Gerade Verbindung mit Pfeil 319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1" name="Gerade Verbindung mit Pfeil 320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2" name="Gerade Verbindung mit Pfeil 32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3" name="Gerade Verbindung mit Pfeil 32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4" name="Gerade Verbindung mit Pfeil 32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5" name="Gerade Verbindung mit Pfeil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6" name="Gerade Verbindung mit Pfeil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7" name="Gerade Verbindung mit Pfeil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8" name="Gerade Verbindung mit Pfeil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9" name="Gerade Verbindung mit Pfeil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0" name="Gerade Verbindung mit Pfeil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1" name="Gerade Verbindung mit Pfeil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2" name="Gerade Verbindung mit Pfeil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3" name="Gerade Verbindung mit Pfeil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4" name="Gerade Verbindung mit Pfeil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5" name="Gerade Verbindung mit Pfeil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6" name="Gerade Verbindung mit Pfeil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7" name="Gerade Verbindung mit Pfeil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8" name="Gerade Verbindung mit Pfeil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9" name="Gerade Verbindung mit Pfeil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0" name="Gerade Verbindung mit Pfeil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1" name="Gerade Verbindung mit Pfeil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2" name="Gerade Verbindung mit Pfeil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3" name="Gerade Verbindung mit Pfeil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4" name="Gerade Verbindung mit Pfeil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5" name="Gerade Verbindung mit Pfeil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6" name="Gerade Verbindung mit Pfeil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7" name="Gerade Verbindung mit Pfeil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8" name="Gerade Verbindung mit Pfeil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9" name="Gerade Verbindung mit Pfeil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0" name="Gerade Verbindung mit Pfeil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1" name="Gerade Verbindung mit Pfeil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2" name="Gerade Verbindung mit Pfeil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3" name="Gerade Verbindung mit Pfeil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4" name="Gerade Verbindung mit Pfeil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5" name="Gerade Verbindung mit Pfeil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6" name="Gerade Verbindung mit Pfeil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7" name="Gerade Verbindung mit Pfeil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8" name="Gerade Verbindung mit Pfeil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9" name="Gerade Verbindung mit Pfeil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0" name="Gerade Verbindung mit Pfeil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1" name="Gerade Verbindung mit Pfeil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2" name="Gerade Verbindung mit Pfeil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3" name="Gerade Verbindung mit Pfeil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4" name="Gerade Verbindung mit Pfeil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5" name="Gerade Verbindung mit Pfeil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6" name="Gerade Verbindung mit Pfeil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7" name="Gerade Verbindung mit Pfeil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8" name="Gerade Verbindung mit Pfeil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9" name="Gerade Verbindung mit Pfeil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0" name="Gerade Verbindung mit Pfeil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1" name="Gerade Verbindung mit Pfeil 370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2" name="Gerade Verbindung mit Pfeil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3" name="Gerade Verbindung mit Pfeil 37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4" name="Gerade Verbindung mit Pfeil 37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5" name="Gerade Verbindung mit Pfeil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6" name="Gerade Verbindung mit Pfeil 375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7" name="Gerade Verbindung mit Pfeil 37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8" name="Gerade Verbindung mit Pfeil 377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9" name="Gerade Verbindung mit Pfeil 378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80" name="Gerade Verbindung mit Pfeil 379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81" name="Gerade Verbindung mit Pfeil 3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2" name="Gerade Verbindung mit Pfeil 38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3" name="Gerade Verbindung mit Pfeil 38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4" name="Gerade Verbindung mit Pfeil 38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5" name="Gerade Verbindung mit Pfeil 38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6" name="Gerade Verbindung mit Pfeil 385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7" name="Gerade Verbindung mit Pfeil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8" name="Gerade Verbindung mit Pfeil 38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9" name="Gerade Verbindung mit Pfeil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0" name="Gerade Verbindung mit Pfeil 389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1" name="Gerade Verbindung mit Pfeil 390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2" name="Gerade Verbindung mit Pfeil 39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3" name="Gerade Verbindung mit Pfeil 39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4" name="Gerade Verbindung mit Pfeil 39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5" name="Gerade Verbindung mit Pfeil 39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6" name="Gerade Verbindung mit Pfeil 395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7" name="Gerade Verbindung mit Pfeil 3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8" name="Gerade Verbindung mit Pfeil 397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9" name="Gerade Verbindung mit Pfeil 398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0" name="Gerade Verbindung mit Pfeil 399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1" name="Gerade Verbindung mit Pfeil 400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2" name="Gerade Verbindung mit Pfeil 40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3" name="Gerade Verbindung mit Pfeil 40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4" name="Gerade Verbindung mit Pfeil 4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5" name="Gerade Verbindung mit Pfeil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6" name="Gerade Verbindung mit Pfeil 40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7" name="Gerade Verbindung mit Pfeil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8" name="Gerade Verbindung mit Pfeil 40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9" name="Gerade Verbindung mit Pfeil 40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0" name="Gerade Verbindung mit Pfeil 409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1" name="Gerade Verbindung mit Pfeil 410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2" name="Gerade Verbindung mit Pfeil 41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3" name="Gerade Verbindung mit Pfeil 41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4" name="Gerade Verbindung mit Pfeil 4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5" name="Gerade Verbindung mit Pfeil 41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6" name="Gerade Verbindung mit Pfeil 415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7" name="Gerade Verbindung mit Pfeil 41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8" name="Gerade Verbindung mit Pfeil 417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9" name="Gerade Verbindung mit Pfeil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0" name="Gerade Verbindung mit Pfeil 4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1" name="Gerade Verbindung mit Pfeil 420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2" name="Gerade Verbindung mit Pfeil 42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3" name="Gerade Verbindung mit Pfeil 42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4" name="Gerade Verbindung mit Pfeil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5" name="Gerade Verbindung mit Pfeil 42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6" name="Gerade Verbindung mit Pfeil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7" name="Gerade Verbindung mit Pfeil 42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8" name="Gerade Verbindung mit Pfeil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9" name="Gerade Verbindung mit Pfeil 428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0" name="Gerade Verbindung mit Pfeil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1" name="Gerade Verbindung mit Pfeil 430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2" name="Gerade Verbindung mit Pfeil 43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3" name="Gerade Verbindung mit Pfeil 4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4" name="Gerade Verbindung mit Pfeil 43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5" name="Gerade Verbindung mit Pfeil 43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6" name="Gerade Verbindung mit Pfeil 43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7" name="Gerade Verbindung mit Pfeil 43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8" name="Gerade Verbindung mit Pfeil 43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9" name="Gerade Verbindung mit Pfeil 43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0" name="Gerade Verbindung mit Pfeil 43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1" name="Gerade Verbindung mit Pfeil 44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2" name="Gerade Verbindung mit Pfeil 44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3" name="Gerade Verbindung mit Pfeil 44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4" name="Gerade Verbindung mit Pfeil 44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5" name="Gerade Verbindung mit Pfeil 44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6" name="Gerade Verbindung mit Pfeil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7" name="Gerade Verbindung mit Pfeil 44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8" name="Gerade Verbindung mit Pfeil 44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9" name="Gerade Verbindung mit Pfeil 448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0" name="Gerade Verbindung mit Pfeil 449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1" name="Gerade Verbindung mit Pfeil 450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2" name="Gerade Verbindung mit Pfeil 45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3" name="Gerade Verbindung mit Pfeil 45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4" name="Gerade Verbindung mit Pfeil 45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5" name="Gerade Verbindung mit Pfeil 45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6" name="Gerade Verbindung mit Pfeil 455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7" name="Gerade Verbindung mit Pfeil 45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8" name="Gerade Verbindung mit Pfeil 457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9" name="Gerade Verbindung mit Pfeil 458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0" name="Gerade Verbindung mit Pfeil 459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1" name="Gerade Verbindung mit Pfeil 460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2" name="Gerade Verbindung mit Pfeil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3" name="Gerade Verbindung mit Pfeil 46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4" name="Gerade Verbindung mit Pfeil 46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5" name="Gerade Verbindung mit Pfeil 46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C07C3341-7CE2-4987-858A-E0A90B9875B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0B85AE7F-FFC1-4C54-BC61-7E02300F071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6B57F65A-5D13-4A6F-89E6-B9FD5CB7FFA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7685050C-A8B6-40A1-97F7-890CA4AF462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BBE3C32F-C1C1-479C-8900-00E116CB055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A579E1A2-7B0C-4E7B-8E23-AE00E087663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DDB6E02E-31BB-4AF1-9B3D-6921DE3B613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3F450A3-B5F1-49BE-9CAD-82EA9605CD0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3BCDC48C-36CB-411E-B272-CD36A51A93F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2C04472C-D257-4A76-B876-CA225110A97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2097A3A2-60FD-4B8E-8A89-7334652E701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1E61C39E-DD6F-48D6-94FF-BDAF3DA67DC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73276C01-73AB-40ED-B201-61E8C8922FD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AC8B11E9-F211-4C50-B103-0158749363A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7FCD34E9-1B14-4E15-904D-04224D69CE8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41A6B9A4-6AC9-4951-96B6-8E9918C721D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F1F1F6B8-8859-4689-BC4D-476E115F6AA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7C4F228D-75F9-4E62-BAD5-91319B98EFC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36C93A41-D9F9-4DD6-AE74-370E3C2148F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456E27A8-BDBD-46EF-B674-384BA600BEF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BD9090E0-E780-4468-A834-6A1DC00B02D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4625AAF5-9412-40F8-A293-C4B714DD104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D2F461C8-97A7-41DB-9E0F-1A7D4645531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5074FF76-CE83-4100-BEEF-252309568DA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id="{1FE197EB-C8E1-4A28-9953-6BBD792F130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A13A6277-EB44-4DE2-8ED1-377DFBB3D71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" name="Gerade Verbindung mit Pfeil 27">
          <a:extLst>
            <a:ext uri="{FF2B5EF4-FFF2-40B4-BE49-F238E27FC236}">
              <a16:creationId xmlns:a16="http://schemas.microsoft.com/office/drawing/2014/main" id="{1EF9FDB9-9E67-438C-9A6B-B282B4C030E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" name="Gerade Verbindung mit Pfeil 28">
          <a:extLst>
            <a:ext uri="{FF2B5EF4-FFF2-40B4-BE49-F238E27FC236}">
              <a16:creationId xmlns:a16="http://schemas.microsoft.com/office/drawing/2014/main" id="{5AE4E74F-402B-4DA1-8B32-B45B196A3E9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" name="Gerade Verbindung mit Pfeil 29">
          <a:extLst>
            <a:ext uri="{FF2B5EF4-FFF2-40B4-BE49-F238E27FC236}">
              <a16:creationId xmlns:a16="http://schemas.microsoft.com/office/drawing/2014/main" id="{47EFF52F-C4FD-4506-A0CA-815A7E5F857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C806E993-4194-4604-AB19-8EF3B119B34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5213BEE1-D612-4426-B640-DC06DD3FC2A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" name="Gerade Verbindung mit Pfeil 32">
          <a:extLst>
            <a:ext uri="{FF2B5EF4-FFF2-40B4-BE49-F238E27FC236}">
              <a16:creationId xmlns:a16="http://schemas.microsoft.com/office/drawing/2014/main" id="{9707CAD2-C9AF-4A3B-B34F-BF59BF8127A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" name="Gerade Verbindung mit Pfeil 33">
          <a:extLst>
            <a:ext uri="{FF2B5EF4-FFF2-40B4-BE49-F238E27FC236}">
              <a16:creationId xmlns:a16="http://schemas.microsoft.com/office/drawing/2014/main" id="{9C67F1B3-FB8A-42E8-A3BD-85835616BA8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" name="Gerade Verbindung mit Pfeil 34">
          <a:extLst>
            <a:ext uri="{FF2B5EF4-FFF2-40B4-BE49-F238E27FC236}">
              <a16:creationId xmlns:a16="http://schemas.microsoft.com/office/drawing/2014/main" id="{61C7DE92-87D5-4532-82A7-09AC25D80F0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" name="Gerade Verbindung mit Pfeil 35">
          <a:extLst>
            <a:ext uri="{FF2B5EF4-FFF2-40B4-BE49-F238E27FC236}">
              <a16:creationId xmlns:a16="http://schemas.microsoft.com/office/drawing/2014/main" id="{57D25661-C721-4B42-8D06-21FA208FDBC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7" name="Gerade Verbindung mit Pfeil 36">
          <a:extLst>
            <a:ext uri="{FF2B5EF4-FFF2-40B4-BE49-F238E27FC236}">
              <a16:creationId xmlns:a16="http://schemas.microsoft.com/office/drawing/2014/main" id="{D0119EA9-CA8A-4A17-BE14-A2BF8C36D39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" name="Gerade Verbindung mit Pfeil 37">
          <a:extLst>
            <a:ext uri="{FF2B5EF4-FFF2-40B4-BE49-F238E27FC236}">
              <a16:creationId xmlns:a16="http://schemas.microsoft.com/office/drawing/2014/main" id="{9B1E5BF1-DE80-4005-84FE-9C7AC01BC66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" name="Gerade Verbindung mit Pfeil 38">
          <a:extLst>
            <a:ext uri="{FF2B5EF4-FFF2-40B4-BE49-F238E27FC236}">
              <a16:creationId xmlns:a16="http://schemas.microsoft.com/office/drawing/2014/main" id="{041BC223-63DD-4D59-AECD-81FE7D3AC89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" name="Gerade Verbindung mit Pfeil 39">
          <a:extLst>
            <a:ext uri="{FF2B5EF4-FFF2-40B4-BE49-F238E27FC236}">
              <a16:creationId xmlns:a16="http://schemas.microsoft.com/office/drawing/2014/main" id="{7E335DB3-086E-48F9-B73E-25593D98AE2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" name="Gerade Verbindung mit Pfeil 40">
          <a:extLst>
            <a:ext uri="{FF2B5EF4-FFF2-40B4-BE49-F238E27FC236}">
              <a16:creationId xmlns:a16="http://schemas.microsoft.com/office/drawing/2014/main" id="{6706BB22-26A0-4BE3-8633-9836D6BAB87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" name="Gerade Verbindung mit Pfeil 41">
          <a:extLst>
            <a:ext uri="{FF2B5EF4-FFF2-40B4-BE49-F238E27FC236}">
              <a16:creationId xmlns:a16="http://schemas.microsoft.com/office/drawing/2014/main" id="{AE9EA15B-3FCB-4BD0-8562-67BBE7EF286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" name="Gerade Verbindung mit Pfeil 42">
          <a:extLst>
            <a:ext uri="{FF2B5EF4-FFF2-40B4-BE49-F238E27FC236}">
              <a16:creationId xmlns:a16="http://schemas.microsoft.com/office/drawing/2014/main" id="{0B34705F-BA7E-4D98-BA11-F0E90C8355A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" name="Gerade Verbindung mit Pfeil 43">
          <a:extLst>
            <a:ext uri="{FF2B5EF4-FFF2-40B4-BE49-F238E27FC236}">
              <a16:creationId xmlns:a16="http://schemas.microsoft.com/office/drawing/2014/main" id="{DE16A173-CC89-42EC-BD1A-31FF3E2D6AE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5" name="Gerade Verbindung mit Pfeil 44">
          <a:extLst>
            <a:ext uri="{FF2B5EF4-FFF2-40B4-BE49-F238E27FC236}">
              <a16:creationId xmlns:a16="http://schemas.microsoft.com/office/drawing/2014/main" id="{AFAE432F-1276-4ED4-984D-34075DD0542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6" name="Gerade Verbindung mit Pfeil 45">
          <a:extLst>
            <a:ext uri="{FF2B5EF4-FFF2-40B4-BE49-F238E27FC236}">
              <a16:creationId xmlns:a16="http://schemas.microsoft.com/office/drawing/2014/main" id="{7593D95C-FF62-486A-B86C-97671650625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7" name="Gerade Verbindung mit Pfeil 46">
          <a:extLst>
            <a:ext uri="{FF2B5EF4-FFF2-40B4-BE49-F238E27FC236}">
              <a16:creationId xmlns:a16="http://schemas.microsoft.com/office/drawing/2014/main" id="{336832BB-13F8-473E-BCEC-1B3A6B46F62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8" name="Gerade Verbindung mit Pfeil 47">
          <a:extLst>
            <a:ext uri="{FF2B5EF4-FFF2-40B4-BE49-F238E27FC236}">
              <a16:creationId xmlns:a16="http://schemas.microsoft.com/office/drawing/2014/main" id="{66A5B9C2-0566-4A1C-9B4F-9185067E3B6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9" name="Gerade Verbindung mit Pfeil 48">
          <a:extLst>
            <a:ext uri="{FF2B5EF4-FFF2-40B4-BE49-F238E27FC236}">
              <a16:creationId xmlns:a16="http://schemas.microsoft.com/office/drawing/2014/main" id="{A713EB4A-F046-4064-88A3-CA1D2ADBF94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0" name="Gerade Verbindung mit Pfeil 49">
          <a:extLst>
            <a:ext uri="{FF2B5EF4-FFF2-40B4-BE49-F238E27FC236}">
              <a16:creationId xmlns:a16="http://schemas.microsoft.com/office/drawing/2014/main" id="{D7333084-FE23-437B-B313-149BA770C53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1" name="Gerade Verbindung mit Pfeil 50">
          <a:extLst>
            <a:ext uri="{FF2B5EF4-FFF2-40B4-BE49-F238E27FC236}">
              <a16:creationId xmlns:a16="http://schemas.microsoft.com/office/drawing/2014/main" id="{A51D019C-7A34-48C8-8F64-6E8D14502EF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2" name="Gerade Verbindung mit Pfeil 51">
          <a:extLst>
            <a:ext uri="{FF2B5EF4-FFF2-40B4-BE49-F238E27FC236}">
              <a16:creationId xmlns:a16="http://schemas.microsoft.com/office/drawing/2014/main" id="{948639AC-4083-4BE7-9CE3-087A99E3141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3" name="Gerade Verbindung mit Pfeil 52">
          <a:extLst>
            <a:ext uri="{FF2B5EF4-FFF2-40B4-BE49-F238E27FC236}">
              <a16:creationId xmlns:a16="http://schemas.microsoft.com/office/drawing/2014/main" id="{E6D6B007-BBC8-4A19-A06A-6684382855F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4" name="Gerade Verbindung mit Pfeil 53">
          <a:extLst>
            <a:ext uri="{FF2B5EF4-FFF2-40B4-BE49-F238E27FC236}">
              <a16:creationId xmlns:a16="http://schemas.microsoft.com/office/drawing/2014/main" id="{C8910E63-B78B-4F05-A8F8-2F2C6485013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5" name="Gerade Verbindung mit Pfeil 54">
          <a:extLst>
            <a:ext uri="{FF2B5EF4-FFF2-40B4-BE49-F238E27FC236}">
              <a16:creationId xmlns:a16="http://schemas.microsoft.com/office/drawing/2014/main" id="{6A698DBB-D601-42E1-A853-1F1334809FB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6" name="Gerade Verbindung mit Pfeil 55">
          <a:extLst>
            <a:ext uri="{FF2B5EF4-FFF2-40B4-BE49-F238E27FC236}">
              <a16:creationId xmlns:a16="http://schemas.microsoft.com/office/drawing/2014/main" id="{3FC4CFC9-E247-43C9-B5AE-D1D7768504A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57" name="Gerade Verbindung mit Pfeil 56">
          <a:extLst>
            <a:ext uri="{FF2B5EF4-FFF2-40B4-BE49-F238E27FC236}">
              <a16:creationId xmlns:a16="http://schemas.microsoft.com/office/drawing/2014/main" id="{BE011973-166A-49CA-85AE-68D8187FA38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58" name="Gerade Verbindung mit Pfeil 57">
          <a:extLst>
            <a:ext uri="{FF2B5EF4-FFF2-40B4-BE49-F238E27FC236}">
              <a16:creationId xmlns:a16="http://schemas.microsoft.com/office/drawing/2014/main" id="{E80E7447-DDC5-4E76-822B-80C475A7705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59" name="Gerade Verbindung mit Pfeil 58">
          <a:extLst>
            <a:ext uri="{FF2B5EF4-FFF2-40B4-BE49-F238E27FC236}">
              <a16:creationId xmlns:a16="http://schemas.microsoft.com/office/drawing/2014/main" id="{221D8EC4-0CB2-499E-9AFC-F2E5C20BC80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0" name="Gerade Verbindung mit Pfeil 59">
          <a:extLst>
            <a:ext uri="{FF2B5EF4-FFF2-40B4-BE49-F238E27FC236}">
              <a16:creationId xmlns:a16="http://schemas.microsoft.com/office/drawing/2014/main" id="{A0C50A7E-952D-437E-8C8C-5605DEFC02F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1" name="Gerade Verbindung mit Pfeil 60">
          <a:extLst>
            <a:ext uri="{FF2B5EF4-FFF2-40B4-BE49-F238E27FC236}">
              <a16:creationId xmlns:a16="http://schemas.microsoft.com/office/drawing/2014/main" id="{B3018546-D45C-4888-8E0F-1CA41EA5B21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2" name="Gerade Verbindung mit Pfeil 61">
          <a:extLst>
            <a:ext uri="{FF2B5EF4-FFF2-40B4-BE49-F238E27FC236}">
              <a16:creationId xmlns:a16="http://schemas.microsoft.com/office/drawing/2014/main" id="{8FE12B93-0710-4A31-A5B2-C0DEB7C4F28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3" name="Gerade Verbindung mit Pfeil 62">
          <a:extLst>
            <a:ext uri="{FF2B5EF4-FFF2-40B4-BE49-F238E27FC236}">
              <a16:creationId xmlns:a16="http://schemas.microsoft.com/office/drawing/2014/main" id="{507EC4F3-E702-4F85-9F41-82544AC5F02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4" name="Gerade Verbindung mit Pfeil 63">
          <a:extLst>
            <a:ext uri="{FF2B5EF4-FFF2-40B4-BE49-F238E27FC236}">
              <a16:creationId xmlns:a16="http://schemas.microsoft.com/office/drawing/2014/main" id="{2761160A-8037-4424-B04F-9ABBB33123F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5" name="Gerade Verbindung mit Pfeil 64">
          <a:extLst>
            <a:ext uri="{FF2B5EF4-FFF2-40B4-BE49-F238E27FC236}">
              <a16:creationId xmlns:a16="http://schemas.microsoft.com/office/drawing/2014/main" id="{CCB1BFD2-E273-4234-9EC5-C0FEBB6CE97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6" name="Gerade Verbindung mit Pfeil 65">
          <a:extLst>
            <a:ext uri="{FF2B5EF4-FFF2-40B4-BE49-F238E27FC236}">
              <a16:creationId xmlns:a16="http://schemas.microsoft.com/office/drawing/2014/main" id="{43661EC6-3CEF-4DDD-9339-E98501123D2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7" name="Gerade Verbindung mit Pfeil 66">
          <a:extLst>
            <a:ext uri="{FF2B5EF4-FFF2-40B4-BE49-F238E27FC236}">
              <a16:creationId xmlns:a16="http://schemas.microsoft.com/office/drawing/2014/main" id="{76D6382C-0374-4023-AE24-F8AC3951A7C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8" name="Gerade Verbindung mit Pfeil 67">
          <a:extLst>
            <a:ext uri="{FF2B5EF4-FFF2-40B4-BE49-F238E27FC236}">
              <a16:creationId xmlns:a16="http://schemas.microsoft.com/office/drawing/2014/main" id="{D87B6C0D-BC42-4EBA-BA09-84C2D54D70A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9" name="Gerade Verbindung mit Pfeil 68">
          <a:extLst>
            <a:ext uri="{FF2B5EF4-FFF2-40B4-BE49-F238E27FC236}">
              <a16:creationId xmlns:a16="http://schemas.microsoft.com/office/drawing/2014/main" id="{0CE4A193-8FD1-4C91-8BF0-7D0A54211B4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0" name="Gerade Verbindung mit Pfeil 69">
          <a:extLst>
            <a:ext uri="{FF2B5EF4-FFF2-40B4-BE49-F238E27FC236}">
              <a16:creationId xmlns:a16="http://schemas.microsoft.com/office/drawing/2014/main" id="{E2535730-3C88-4BFC-9780-916199A00DB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1" name="Gerade Verbindung mit Pfeil 70">
          <a:extLst>
            <a:ext uri="{FF2B5EF4-FFF2-40B4-BE49-F238E27FC236}">
              <a16:creationId xmlns:a16="http://schemas.microsoft.com/office/drawing/2014/main" id="{C2D66A56-D3D0-4D20-BCD9-9AEF926EC7A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2" name="Gerade Verbindung mit Pfeil 71">
          <a:extLst>
            <a:ext uri="{FF2B5EF4-FFF2-40B4-BE49-F238E27FC236}">
              <a16:creationId xmlns:a16="http://schemas.microsoft.com/office/drawing/2014/main" id="{BEFCDA0A-BCD4-4814-83F2-197320CCE25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3" name="Gerade Verbindung mit Pfeil 72">
          <a:extLst>
            <a:ext uri="{FF2B5EF4-FFF2-40B4-BE49-F238E27FC236}">
              <a16:creationId xmlns:a16="http://schemas.microsoft.com/office/drawing/2014/main" id="{296D5767-A52D-4B0B-8C3C-F1B552AB932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4" name="Gerade Verbindung mit Pfeil 73">
          <a:extLst>
            <a:ext uri="{FF2B5EF4-FFF2-40B4-BE49-F238E27FC236}">
              <a16:creationId xmlns:a16="http://schemas.microsoft.com/office/drawing/2014/main" id="{E2F232E8-3FA8-4A3E-A1A1-945B6967D7E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5" name="Gerade Verbindung mit Pfeil 74">
          <a:extLst>
            <a:ext uri="{FF2B5EF4-FFF2-40B4-BE49-F238E27FC236}">
              <a16:creationId xmlns:a16="http://schemas.microsoft.com/office/drawing/2014/main" id="{3937BFBD-6ED2-4630-B4CC-8E0128A204E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6" name="Gerade Verbindung mit Pfeil 75">
          <a:extLst>
            <a:ext uri="{FF2B5EF4-FFF2-40B4-BE49-F238E27FC236}">
              <a16:creationId xmlns:a16="http://schemas.microsoft.com/office/drawing/2014/main" id="{51A41291-517F-41D3-9298-43838D6C265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7" name="Gerade Verbindung mit Pfeil 76">
          <a:extLst>
            <a:ext uri="{FF2B5EF4-FFF2-40B4-BE49-F238E27FC236}">
              <a16:creationId xmlns:a16="http://schemas.microsoft.com/office/drawing/2014/main" id="{03824AED-0402-43FC-B3AA-7ECFF4E9C2B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8" name="Gerade Verbindung mit Pfeil 77">
          <a:extLst>
            <a:ext uri="{FF2B5EF4-FFF2-40B4-BE49-F238E27FC236}">
              <a16:creationId xmlns:a16="http://schemas.microsoft.com/office/drawing/2014/main" id="{CFDAAC19-397E-4919-9D1F-19DFD2F6F4C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9" name="Gerade Verbindung mit Pfeil 78">
          <a:extLst>
            <a:ext uri="{FF2B5EF4-FFF2-40B4-BE49-F238E27FC236}">
              <a16:creationId xmlns:a16="http://schemas.microsoft.com/office/drawing/2014/main" id="{917A7238-A84A-404C-87A2-6E79227E905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0" name="Gerade Verbindung mit Pfeil 79">
          <a:extLst>
            <a:ext uri="{FF2B5EF4-FFF2-40B4-BE49-F238E27FC236}">
              <a16:creationId xmlns:a16="http://schemas.microsoft.com/office/drawing/2014/main" id="{FDBA7476-9A45-423F-9802-C9F8BDD65CA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1" name="Gerade Verbindung mit Pfeil 80">
          <a:extLst>
            <a:ext uri="{FF2B5EF4-FFF2-40B4-BE49-F238E27FC236}">
              <a16:creationId xmlns:a16="http://schemas.microsoft.com/office/drawing/2014/main" id="{9D86AC94-0A0A-450F-9D29-7A1612416F0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2" name="Gerade Verbindung mit Pfeil 81">
          <a:extLst>
            <a:ext uri="{FF2B5EF4-FFF2-40B4-BE49-F238E27FC236}">
              <a16:creationId xmlns:a16="http://schemas.microsoft.com/office/drawing/2014/main" id="{95E1E283-F2AD-4449-B2B6-8CC0757C6D2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3" name="Gerade Verbindung mit Pfeil 82">
          <a:extLst>
            <a:ext uri="{FF2B5EF4-FFF2-40B4-BE49-F238E27FC236}">
              <a16:creationId xmlns:a16="http://schemas.microsoft.com/office/drawing/2014/main" id="{02852AA1-FB87-4FE3-BBEC-F9307D02781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4" name="Gerade Verbindung mit Pfeil 83">
          <a:extLst>
            <a:ext uri="{FF2B5EF4-FFF2-40B4-BE49-F238E27FC236}">
              <a16:creationId xmlns:a16="http://schemas.microsoft.com/office/drawing/2014/main" id="{169474FA-71A0-4A23-89DE-03FFE3890AB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5" name="Gerade Verbindung mit Pfeil 84">
          <a:extLst>
            <a:ext uri="{FF2B5EF4-FFF2-40B4-BE49-F238E27FC236}">
              <a16:creationId xmlns:a16="http://schemas.microsoft.com/office/drawing/2014/main" id="{44219302-84D1-4819-A401-4BCC8053AC0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6" name="Gerade Verbindung mit Pfeil 85">
          <a:extLst>
            <a:ext uri="{FF2B5EF4-FFF2-40B4-BE49-F238E27FC236}">
              <a16:creationId xmlns:a16="http://schemas.microsoft.com/office/drawing/2014/main" id="{FDFE8CD1-D7F3-4F84-A7EC-4B326D53354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7" name="Gerade Verbindung mit Pfeil 86">
          <a:extLst>
            <a:ext uri="{FF2B5EF4-FFF2-40B4-BE49-F238E27FC236}">
              <a16:creationId xmlns:a16="http://schemas.microsoft.com/office/drawing/2014/main" id="{2AB3E718-6970-4E77-8518-B53C3100589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8" name="Gerade Verbindung mit Pfeil 87">
          <a:extLst>
            <a:ext uri="{FF2B5EF4-FFF2-40B4-BE49-F238E27FC236}">
              <a16:creationId xmlns:a16="http://schemas.microsoft.com/office/drawing/2014/main" id="{87AE5572-204B-44F9-BFDC-0C10F39B9E9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9" name="Gerade Verbindung mit Pfeil 88">
          <a:extLst>
            <a:ext uri="{FF2B5EF4-FFF2-40B4-BE49-F238E27FC236}">
              <a16:creationId xmlns:a16="http://schemas.microsoft.com/office/drawing/2014/main" id="{67929EF2-5858-44EE-A095-4E347A81104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0" name="Gerade Verbindung mit Pfeil 89">
          <a:extLst>
            <a:ext uri="{FF2B5EF4-FFF2-40B4-BE49-F238E27FC236}">
              <a16:creationId xmlns:a16="http://schemas.microsoft.com/office/drawing/2014/main" id="{CE048542-2EC0-47A7-ABFB-40A77197635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1" name="Gerade Verbindung mit Pfeil 90">
          <a:extLst>
            <a:ext uri="{FF2B5EF4-FFF2-40B4-BE49-F238E27FC236}">
              <a16:creationId xmlns:a16="http://schemas.microsoft.com/office/drawing/2014/main" id="{16A337F1-7CC0-4CEA-8BE0-407D0C94374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2" name="Gerade Verbindung mit Pfeil 91">
          <a:extLst>
            <a:ext uri="{FF2B5EF4-FFF2-40B4-BE49-F238E27FC236}">
              <a16:creationId xmlns:a16="http://schemas.microsoft.com/office/drawing/2014/main" id="{C24FDF8E-D43F-4A4C-974B-7B19CE836CF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3" name="Gerade Verbindung mit Pfeil 92">
          <a:extLst>
            <a:ext uri="{FF2B5EF4-FFF2-40B4-BE49-F238E27FC236}">
              <a16:creationId xmlns:a16="http://schemas.microsoft.com/office/drawing/2014/main" id="{FE548749-3A96-4F66-9F1A-A1A1E0FB2F3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4" name="Gerade Verbindung mit Pfeil 93">
          <a:extLst>
            <a:ext uri="{FF2B5EF4-FFF2-40B4-BE49-F238E27FC236}">
              <a16:creationId xmlns:a16="http://schemas.microsoft.com/office/drawing/2014/main" id="{6B1D273F-97D8-4000-BDB7-A055A1BBD1E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5" name="Gerade Verbindung mit Pfeil 94">
          <a:extLst>
            <a:ext uri="{FF2B5EF4-FFF2-40B4-BE49-F238E27FC236}">
              <a16:creationId xmlns:a16="http://schemas.microsoft.com/office/drawing/2014/main" id="{53C70CB1-3D9D-4DAB-8730-CB9DCF100E6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6" name="Gerade Verbindung mit Pfeil 95">
          <a:extLst>
            <a:ext uri="{FF2B5EF4-FFF2-40B4-BE49-F238E27FC236}">
              <a16:creationId xmlns:a16="http://schemas.microsoft.com/office/drawing/2014/main" id="{136D6A74-9B44-40DA-A590-9263C2DDF41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7" name="Gerade Verbindung mit Pfeil 96">
          <a:extLst>
            <a:ext uri="{FF2B5EF4-FFF2-40B4-BE49-F238E27FC236}">
              <a16:creationId xmlns:a16="http://schemas.microsoft.com/office/drawing/2014/main" id="{96DABF84-F888-439A-B92F-26F7935A3DD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8" name="Gerade Verbindung mit Pfeil 97">
          <a:extLst>
            <a:ext uri="{FF2B5EF4-FFF2-40B4-BE49-F238E27FC236}">
              <a16:creationId xmlns:a16="http://schemas.microsoft.com/office/drawing/2014/main" id="{7D9B8842-2A5D-487E-B597-2A79D94CB6C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9" name="Gerade Verbindung mit Pfeil 98">
          <a:extLst>
            <a:ext uri="{FF2B5EF4-FFF2-40B4-BE49-F238E27FC236}">
              <a16:creationId xmlns:a16="http://schemas.microsoft.com/office/drawing/2014/main" id="{CBE284D4-C44F-4BD3-942E-26198EDBCB8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0" name="Gerade Verbindung mit Pfeil 99">
          <a:extLst>
            <a:ext uri="{FF2B5EF4-FFF2-40B4-BE49-F238E27FC236}">
              <a16:creationId xmlns:a16="http://schemas.microsoft.com/office/drawing/2014/main" id="{FB616C75-08A5-4B50-8F55-0FBDE0B6785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1" name="Gerade Verbindung mit Pfeil 100">
          <a:extLst>
            <a:ext uri="{FF2B5EF4-FFF2-40B4-BE49-F238E27FC236}">
              <a16:creationId xmlns:a16="http://schemas.microsoft.com/office/drawing/2014/main" id="{05FA2303-738D-48A7-AB78-3102DECF6D8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2" name="Gerade Verbindung mit Pfeil 101">
          <a:extLst>
            <a:ext uri="{FF2B5EF4-FFF2-40B4-BE49-F238E27FC236}">
              <a16:creationId xmlns:a16="http://schemas.microsoft.com/office/drawing/2014/main" id="{331F1D25-435E-470C-BBB8-85F64B13B10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3" name="Gerade Verbindung mit Pfeil 102">
          <a:extLst>
            <a:ext uri="{FF2B5EF4-FFF2-40B4-BE49-F238E27FC236}">
              <a16:creationId xmlns:a16="http://schemas.microsoft.com/office/drawing/2014/main" id="{2F7A1A00-E2BA-4E82-BC50-D3D1F50CF56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4" name="Gerade Verbindung mit Pfeil 103">
          <a:extLst>
            <a:ext uri="{FF2B5EF4-FFF2-40B4-BE49-F238E27FC236}">
              <a16:creationId xmlns:a16="http://schemas.microsoft.com/office/drawing/2014/main" id="{89FF1F31-88C8-4486-9E2B-1DB2EB6AEFF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5" name="Gerade Verbindung mit Pfeil 104">
          <a:extLst>
            <a:ext uri="{FF2B5EF4-FFF2-40B4-BE49-F238E27FC236}">
              <a16:creationId xmlns:a16="http://schemas.microsoft.com/office/drawing/2014/main" id="{42F59A45-EDBE-4BC2-B07C-8CA8386C26E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6" name="Gerade Verbindung mit Pfeil 105">
          <a:extLst>
            <a:ext uri="{FF2B5EF4-FFF2-40B4-BE49-F238E27FC236}">
              <a16:creationId xmlns:a16="http://schemas.microsoft.com/office/drawing/2014/main" id="{D75DC2FE-A657-4AA7-B2D9-498E447B503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7" name="Gerade Verbindung mit Pfeil 106">
          <a:extLst>
            <a:ext uri="{FF2B5EF4-FFF2-40B4-BE49-F238E27FC236}">
              <a16:creationId xmlns:a16="http://schemas.microsoft.com/office/drawing/2014/main" id="{A5E850B9-37C9-4042-A18C-8963D66D53F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8" name="Gerade Verbindung mit Pfeil 107">
          <a:extLst>
            <a:ext uri="{FF2B5EF4-FFF2-40B4-BE49-F238E27FC236}">
              <a16:creationId xmlns:a16="http://schemas.microsoft.com/office/drawing/2014/main" id="{B1E5252B-9D4E-4BB0-955B-200AC6A2DEA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9" name="Gerade Verbindung mit Pfeil 108">
          <a:extLst>
            <a:ext uri="{FF2B5EF4-FFF2-40B4-BE49-F238E27FC236}">
              <a16:creationId xmlns:a16="http://schemas.microsoft.com/office/drawing/2014/main" id="{E2B03EB5-1C14-4787-AC1F-E48A43D4D3D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0" name="Gerade Verbindung mit Pfeil 109">
          <a:extLst>
            <a:ext uri="{FF2B5EF4-FFF2-40B4-BE49-F238E27FC236}">
              <a16:creationId xmlns:a16="http://schemas.microsoft.com/office/drawing/2014/main" id="{628C4766-A7B5-4130-B701-57E70A329E5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1" name="Gerade Verbindung mit Pfeil 110">
          <a:extLst>
            <a:ext uri="{FF2B5EF4-FFF2-40B4-BE49-F238E27FC236}">
              <a16:creationId xmlns:a16="http://schemas.microsoft.com/office/drawing/2014/main" id="{F179146A-ADF9-48D2-AB4B-B4729D0F329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2" name="Gerade Verbindung mit Pfeil 111">
          <a:extLst>
            <a:ext uri="{FF2B5EF4-FFF2-40B4-BE49-F238E27FC236}">
              <a16:creationId xmlns:a16="http://schemas.microsoft.com/office/drawing/2014/main" id="{D8592EB4-0F5B-493C-A0C7-E8D9F5F4781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3" name="Gerade Verbindung mit Pfeil 112">
          <a:extLst>
            <a:ext uri="{FF2B5EF4-FFF2-40B4-BE49-F238E27FC236}">
              <a16:creationId xmlns:a16="http://schemas.microsoft.com/office/drawing/2014/main" id="{E6C187DA-94D1-45A3-8A60-F2D12204E74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4" name="Gerade Verbindung mit Pfeil 113">
          <a:extLst>
            <a:ext uri="{FF2B5EF4-FFF2-40B4-BE49-F238E27FC236}">
              <a16:creationId xmlns:a16="http://schemas.microsoft.com/office/drawing/2014/main" id="{2B883DD7-1199-437D-A909-A49ED6FF499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5" name="Gerade Verbindung mit Pfeil 114">
          <a:extLst>
            <a:ext uri="{FF2B5EF4-FFF2-40B4-BE49-F238E27FC236}">
              <a16:creationId xmlns:a16="http://schemas.microsoft.com/office/drawing/2014/main" id="{1FDB8521-75DB-4C7A-B8DB-05D22159BC3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6" name="Gerade Verbindung mit Pfeil 115">
          <a:extLst>
            <a:ext uri="{FF2B5EF4-FFF2-40B4-BE49-F238E27FC236}">
              <a16:creationId xmlns:a16="http://schemas.microsoft.com/office/drawing/2014/main" id="{8995DDF7-56E0-4D31-8A84-EEC39DB859D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7" name="Gerade Verbindung mit Pfeil 116">
          <a:extLst>
            <a:ext uri="{FF2B5EF4-FFF2-40B4-BE49-F238E27FC236}">
              <a16:creationId xmlns:a16="http://schemas.microsoft.com/office/drawing/2014/main" id="{B3C723D9-3FDB-471F-87DD-6C78A58497C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8" name="Gerade Verbindung mit Pfeil 117">
          <a:extLst>
            <a:ext uri="{FF2B5EF4-FFF2-40B4-BE49-F238E27FC236}">
              <a16:creationId xmlns:a16="http://schemas.microsoft.com/office/drawing/2014/main" id="{F986C880-C289-4748-B286-1329B5A8AE7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9" name="Gerade Verbindung mit Pfeil 118">
          <a:extLst>
            <a:ext uri="{FF2B5EF4-FFF2-40B4-BE49-F238E27FC236}">
              <a16:creationId xmlns:a16="http://schemas.microsoft.com/office/drawing/2014/main" id="{C4B8CDE1-36B1-4DBF-B6B3-FCFEE16E95D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0" name="Gerade Verbindung mit Pfeil 119">
          <a:extLst>
            <a:ext uri="{FF2B5EF4-FFF2-40B4-BE49-F238E27FC236}">
              <a16:creationId xmlns:a16="http://schemas.microsoft.com/office/drawing/2014/main" id="{43C1C72B-EFE8-40CD-9112-0D7A51F7408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1" name="Gerade Verbindung mit Pfeil 120">
          <a:extLst>
            <a:ext uri="{FF2B5EF4-FFF2-40B4-BE49-F238E27FC236}">
              <a16:creationId xmlns:a16="http://schemas.microsoft.com/office/drawing/2014/main" id="{747089E4-8F17-4D9A-AEC5-C014A5601A0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2" name="Gerade Verbindung mit Pfeil 121">
          <a:extLst>
            <a:ext uri="{FF2B5EF4-FFF2-40B4-BE49-F238E27FC236}">
              <a16:creationId xmlns:a16="http://schemas.microsoft.com/office/drawing/2014/main" id="{1C1CB6A6-0951-4DC1-AFAF-0277579905B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3" name="Gerade Verbindung mit Pfeil 122">
          <a:extLst>
            <a:ext uri="{FF2B5EF4-FFF2-40B4-BE49-F238E27FC236}">
              <a16:creationId xmlns:a16="http://schemas.microsoft.com/office/drawing/2014/main" id="{C1D4D954-69D2-4E2A-AEAD-A134352B893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4" name="Gerade Verbindung mit Pfeil 123">
          <a:extLst>
            <a:ext uri="{FF2B5EF4-FFF2-40B4-BE49-F238E27FC236}">
              <a16:creationId xmlns:a16="http://schemas.microsoft.com/office/drawing/2014/main" id="{41C87D30-AEEF-4DB2-9235-E240FD73470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5" name="Gerade Verbindung mit Pfeil 124">
          <a:extLst>
            <a:ext uri="{FF2B5EF4-FFF2-40B4-BE49-F238E27FC236}">
              <a16:creationId xmlns:a16="http://schemas.microsoft.com/office/drawing/2014/main" id="{CE41AF74-DF14-4CE6-8601-B005C097550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6" name="Gerade Verbindung mit Pfeil 125">
          <a:extLst>
            <a:ext uri="{FF2B5EF4-FFF2-40B4-BE49-F238E27FC236}">
              <a16:creationId xmlns:a16="http://schemas.microsoft.com/office/drawing/2014/main" id="{AB4D25F1-9B42-4C3A-BDBF-B6F93622725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7" name="Gerade Verbindung mit Pfeil 126">
          <a:extLst>
            <a:ext uri="{FF2B5EF4-FFF2-40B4-BE49-F238E27FC236}">
              <a16:creationId xmlns:a16="http://schemas.microsoft.com/office/drawing/2014/main" id="{876ADD39-F9B6-4D3E-ABC2-BD235332259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8" name="Gerade Verbindung mit Pfeil 127">
          <a:extLst>
            <a:ext uri="{FF2B5EF4-FFF2-40B4-BE49-F238E27FC236}">
              <a16:creationId xmlns:a16="http://schemas.microsoft.com/office/drawing/2014/main" id="{FC9C918A-1725-4FCB-92CC-881D92C7C85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29" name="Gerade Verbindung mit Pfeil 128">
          <a:extLst>
            <a:ext uri="{FF2B5EF4-FFF2-40B4-BE49-F238E27FC236}">
              <a16:creationId xmlns:a16="http://schemas.microsoft.com/office/drawing/2014/main" id="{016E7715-D2E0-430E-9361-F64E329ACC1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0" name="Gerade Verbindung mit Pfeil 129">
          <a:extLst>
            <a:ext uri="{FF2B5EF4-FFF2-40B4-BE49-F238E27FC236}">
              <a16:creationId xmlns:a16="http://schemas.microsoft.com/office/drawing/2014/main" id="{72208622-F7F2-4780-8CCD-BC579A5BB54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1" name="Gerade Verbindung mit Pfeil 130">
          <a:extLst>
            <a:ext uri="{FF2B5EF4-FFF2-40B4-BE49-F238E27FC236}">
              <a16:creationId xmlns:a16="http://schemas.microsoft.com/office/drawing/2014/main" id="{09094FC0-11E0-48F2-9F29-D831653CE1A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2" name="Gerade Verbindung mit Pfeil 131">
          <a:extLst>
            <a:ext uri="{FF2B5EF4-FFF2-40B4-BE49-F238E27FC236}">
              <a16:creationId xmlns:a16="http://schemas.microsoft.com/office/drawing/2014/main" id="{2712BC46-F7E6-49C1-A07F-80FC1D06653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3" name="Gerade Verbindung mit Pfeil 132">
          <a:extLst>
            <a:ext uri="{FF2B5EF4-FFF2-40B4-BE49-F238E27FC236}">
              <a16:creationId xmlns:a16="http://schemas.microsoft.com/office/drawing/2014/main" id="{FE818AB5-3D72-4CD1-90FB-266D972E791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4" name="Gerade Verbindung mit Pfeil 133">
          <a:extLst>
            <a:ext uri="{FF2B5EF4-FFF2-40B4-BE49-F238E27FC236}">
              <a16:creationId xmlns:a16="http://schemas.microsoft.com/office/drawing/2014/main" id="{1ED22E2E-E2FF-414F-8A0C-FC6812DD41F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5" name="Gerade Verbindung mit Pfeil 134">
          <a:extLst>
            <a:ext uri="{FF2B5EF4-FFF2-40B4-BE49-F238E27FC236}">
              <a16:creationId xmlns:a16="http://schemas.microsoft.com/office/drawing/2014/main" id="{6A9E229D-0B75-474F-8C21-CD60FDE6D6D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6" name="Gerade Verbindung mit Pfeil 135">
          <a:extLst>
            <a:ext uri="{FF2B5EF4-FFF2-40B4-BE49-F238E27FC236}">
              <a16:creationId xmlns:a16="http://schemas.microsoft.com/office/drawing/2014/main" id="{F70E0263-6A66-4BD0-901E-DCB799E2730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7" name="Gerade Verbindung mit Pfeil 136">
          <a:extLst>
            <a:ext uri="{FF2B5EF4-FFF2-40B4-BE49-F238E27FC236}">
              <a16:creationId xmlns:a16="http://schemas.microsoft.com/office/drawing/2014/main" id="{AC376BA6-1493-47EF-B634-3AC511598E5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8" name="Gerade Verbindung mit Pfeil 137">
          <a:extLst>
            <a:ext uri="{FF2B5EF4-FFF2-40B4-BE49-F238E27FC236}">
              <a16:creationId xmlns:a16="http://schemas.microsoft.com/office/drawing/2014/main" id="{30A1F844-509E-46D7-ACFD-294BE210C6F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9" name="Gerade Verbindung mit Pfeil 138">
          <a:extLst>
            <a:ext uri="{FF2B5EF4-FFF2-40B4-BE49-F238E27FC236}">
              <a16:creationId xmlns:a16="http://schemas.microsoft.com/office/drawing/2014/main" id="{018D6642-289B-486C-8EB3-9198C86A826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0" name="Gerade Verbindung mit Pfeil 139">
          <a:extLst>
            <a:ext uri="{FF2B5EF4-FFF2-40B4-BE49-F238E27FC236}">
              <a16:creationId xmlns:a16="http://schemas.microsoft.com/office/drawing/2014/main" id="{008C22FF-E450-403B-A825-7CB1D5E59D0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1" name="Gerade Verbindung mit Pfeil 140">
          <a:extLst>
            <a:ext uri="{FF2B5EF4-FFF2-40B4-BE49-F238E27FC236}">
              <a16:creationId xmlns:a16="http://schemas.microsoft.com/office/drawing/2014/main" id="{25FCB76D-8EE9-48DC-90CC-474AD61EB21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2" name="Gerade Verbindung mit Pfeil 141">
          <a:extLst>
            <a:ext uri="{FF2B5EF4-FFF2-40B4-BE49-F238E27FC236}">
              <a16:creationId xmlns:a16="http://schemas.microsoft.com/office/drawing/2014/main" id="{D7024531-711F-4122-96FD-EF948E525C7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3" name="Gerade Verbindung mit Pfeil 142">
          <a:extLst>
            <a:ext uri="{FF2B5EF4-FFF2-40B4-BE49-F238E27FC236}">
              <a16:creationId xmlns:a16="http://schemas.microsoft.com/office/drawing/2014/main" id="{6E39C5A2-D8C6-480C-AE9D-9B23AE375CF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4" name="Gerade Verbindung mit Pfeil 143">
          <a:extLst>
            <a:ext uri="{FF2B5EF4-FFF2-40B4-BE49-F238E27FC236}">
              <a16:creationId xmlns:a16="http://schemas.microsoft.com/office/drawing/2014/main" id="{269C5044-D632-45C4-8D1C-F061B994274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5" name="Gerade Verbindung mit Pfeil 144">
          <a:extLst>
            <a:ext uri="{FF2B5EF4-FFF2-40B4-BE49-F238E27FC236}">
              <a16:creationId xmlns:a16="http://schemas.microsoft.com/office/drawing/2014/main" id="{BF6C9E7D-CAEC-40EB-939D-F3F1867D762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6" name="Gerade Verbindung mit Pfeil 145">
          <a:extLst>
            <a:ext uri="{FF2B5EF4-FFF2-40B4-BE49-F238E27FC236}">
              <a16:creationId xmlns:a16="http://schemas.microsoft.com/office/drawing/2014/main" id="{3233E8AE-2C3A-49F4-ABC2-8539D609980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7" name="Gerade Verbindung mit Pfeil 146">
          <a:extLst>
            <a:ext uri="{FF2B5EF4-FFF2-40B4-BE49-F238E27FC236}">
              <a16:creationId xmlns:a16="http://schemas.microsoft.com/office/drawing/2014/main" id="{BF9E6FB9-9188-4510-9F12-10726E473D7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8" name="Gerade Verbindung mit Pfeil 147">
          <a:extLst>
            <a:ext uri="{FF2B5EF4-FFF2-40B4-BE49-F238E27FC236}">
              <a16:creationId xmlns:a16="http://schemas.microsoft.com/office/drawing/2014/main" id="{0B33C530-15C2-4987-9F65-2D06251AA01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9" name="Gerade Verbindung mit Pfeil 148">
          <a:extLst>
            <a:ext uri="{FF2B5EF4-FFF2-40B4-BE49-F238E27FC236}">
              <a16:creationId xmlns:a16="http://schemas.microsoft.com/office/drawing/2014/main" id="{29EA7102-BFE5-43E1-8175-B3E395A8F33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50" name="Gerade Verbindung mit Pfeil 149">
          <a:extLst>
            <a:ext uri="{FF2B5EF4-FFF2-40B4-BE49-F238E27FC236}">
              <a16:creationId xmlns:a16="http://schemas.microsoft.com/office/drawing/2014/main" id="{8012B225-3365-4312-AB21-204A6ECDF3E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51" name="Gerade Verbindung mit Pfeil 150">
          <a:extLst>
            <a:ext uri="{FF2B5EF4-FFF2-40B4-BE49-F238E27FC236}">
              <a16:creationId xmlns:a16="http://schemas.microsoft.com/office/drawing/2014/main" id="{2305E5D5-1563-422C-854D-115659B4769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52" name="Gerade Verbindung mit Pfeil 151">
          <a:extLst>
            <a:ext uri="{FF2B5EF4-FFF2-40B4-BE49-F238E27FC236}">
              <a16:creationId xmlns:a16="http://schemas.microsoft.com/office/drawing/2014/main" id="{04E07389-4A36-452A-8D2A-ECBCD544B99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3" name="Gerade Verbindung mit Pfeil 152">
          <a:extLst>
            <a:ext uri="{FF2B5EF4-FFF2-40B4-BE49-F238E27FC236}">
              <a16:creationId xmlns:a16="http://schemas.microsoft.com/office/drawing/2014/main" id="{1A51B6D8-960C-40B2-B786-D92B89FAC29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4" name="Gerade Verbindung mit Pfeil 153">
          <a:extLst>
            <a:ext uri="{FF2B5EF4-FFF2-40B4-BE49-F238E27FC236}">
              <a16:creationId xmlns:a16="http://schemas.microsoft.com/office/drawing/2014/main" id="{E16CA6D7-7EAE-4912-B9D3-0CCB6303FAA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5" name="Gerade Verbindung mit Pfeil 154">
          <a:extLst>
            <a:ext uri="{FF2B5EF4-FFF2-40B4-BE49-F238E27FC236}">
              <a16:creationId xmlns:a16="http://schemas.microsoft.com/office/drawing/2014/main" id="{F41BE85C-65FA-456A-8E9B-659738E3204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6" name="Gerade Verbindung mit Pfeil 155">
          <a:extLst>
            <a:ext uri="{FF2B5EF4-FFF2-40B4-BE49-F238E27FC236}">
              <a16:creationId xmlns:a16="http://schemas.microsoft.com/office/drawing/2014/main" id="{741C97E7-B1C8-4DCC-A68A-D91BF576D66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7" name="Gerade Verbindung mit Pfeil 156">
          <a:extLst>
            <a:ext uri="{FF2B5EF4-FFF2-40B4-BE49-F238E27FC236}">
              <a16:creationId xmlns:a16="http://schemas.microsoft.com/office/drawing/2014/main" id="{E2560791-E1ED-4EE0-8C6D-EBDEE7847EC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8" name="Gerade Verbindung mit Pfeil 157">
          <a:extLst>
            <a:ext uri="{FF2B5EF4-FFF2-40B4-BE49-F238E27FC236}">
              <a16:creationId xmlns:a16="http://schemas.microsoft.com/office/drawing/2014/main" id="{1CA8852F-991B-47EC-93EA-1E382A179D6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9" name="Gerade Verbindung mit Pfeil 158">
          <a:extLst>
            <a:ext uri="{FF2B5EF4-FFF2-40B4-BE49-F238E27FC236}">
              <a16:creationId xmlns:a16="http://schemas.microsoft.com/office/drawing/2014/main" id="{7EDB06EE-A5A0-40EE-BAD7-6E250C78A91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0" name="Gerade Verbindung mit Pfeil 159">
          <a:extLst>
            <a:ext uri="{FF2B5EF4-FFF2-40B4-BE49-F238E27FC236}">
              <a16:creationId xmlns:a16="http://schemas.microsoft.com/office/drawing/2014/main" id="{0E996973-2FFA-405A-8911-6C96C3F8B5A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1" name="Gerade Verbindung mit Pfeil 160">
          <a:extLst>
            <a:ext uri="{FF2B5EF4-FFF2-40B4-BE49-F238E27FC236}">
              <a16:creationId xmlns:a16="http://schemas.microsoft.com/office/drawing/2014/main" id="{67154017-C6C0-4634-8EFA-119DF523D4E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2" name="Gerade Verbindung mit Pfeil 161">
          <a:extLst>
            <a:ext uri="{FF2B5EF4-FFF2-40B4-BE49-F238E27FC236}">
              <a16:creationId xmlns:a16="http://schemas.microsoft.com/office/drawing/2014/main" id="{CD3B7C53-7565-46F1-A57B-CA430671A83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3" name="Gerade Verbindung mit Pfeil 162">
          <a:extLst>
            <a:ext uri="{FF2B5EF4-FFF2-40B4-BE49-F238E27FC236}">
              <a16:creationId xmlns:a16="http://schemas.microsoft.com/office/drawing/2014/main" id="{4B8FF1B4-21B8-40FB-90C1-F26D6CD4979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4" name="Gerade Verbindung mit Pfeil 163">
          <a:extLst>
            <a:ext uri="{FF2B5EF4-FFF2-40B4-BE49-F238E27FC236}">
              <a16:creationId xmlns:a16="http://schemas.microsoft.com/office/drawing/2014/main" id="{48E0368B-115B-4268-939A-AB2C7CB49EA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5" name="Gerade Verbindung mit Pfeil 164">
          <a:extLst>
            <a:ext uri="{FF2B5EF4-FFF2-40B4-BE49-F238E27FC236}">
              <a16:creationId xmlns:a16="http://schemas.microsoft.com/office/drawing/2014/main" id="{EBBCB5FD-04F6-4FAB-96C4-DF36E780765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6" name="Gerade Verbindung mit Pfeil 165">
          <a:extLst>
            <a:ext uri="{FF2B5EF4-FFF2-40B4-BE49-F238E27FC236}">
              <a16:creationId xmlns:a16="http://schemas.microsoft.com/office/drawing/2014/main" id="{2A51E3A3-4501-4BAD-B263-EB053D421A0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7" name="Gerade Verbindung mit Pfeil 166">
          <a:extLst>
            <a:ext uri="{FF2B5EF4-FFF2-40B4-BE49-F238E27FC236}">
              <a16:creationId xmlns:a16="http://schemas.microsoft.com/office/drawing/2014/main" id="{DBA88064-B770-459B-8FA3-321B3EA1071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8" name="Gerade Verbindung mit Pfeil 167">
          <a:extLst>
            <a:ext uri="{FF2B5EF4-FFF2-40B4-BE49-F238E27FC236}">
              <a16:creationId xmlns:a16="http://schemas.microsoft.com/office/drawing/2014/main" id="{10698B4F-5030-49D3-A749-CD173F97369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9" name="Gerade Verbindung mit Pfeil 168">
          <a:extLst>
            <a:ext uri="{FF2B5EF4-FFF2-40B4-BE49-F238E27FC236}">
              <a16:creationId xmlns:a16="http://schemas.microsoft.com/office/drawing/2014/main" id="{4B510493-C212-41A0-8360-CB27A08E495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0" name="Gerade Verbindung mit Pfeil 169">
          <a:extLst>
            <a:ext uri="{FF2B5EF4-FFF2-40B4-BE49-F238E27FC236}">
              <a16:creationId xmlns:a16="http://schemas.microsoft.com/office/drawing/2014/main" id="{0979DF8D-F4EF-444B-A015-D98199D4844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1" name="Gerade Verbindung mit Pfeil 170">
          <a:extLst>
            <a:ext uri="{FF2B5EF4-FFF2-40B4-BE49-F238E27FC236}">
              <a16:creationId xmlns:a16="http://schemas.microsoft.com/office/drawing/2014/main" id="{D34C0E1B-3A93-4E0C-B224-3BD6B42DED8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2" name="Gerade Verbindung mit Pfeil 171">
          <a:extLst>
            <a:ext uri="{FF2B5EF4-FFF2-40B4-BE49-F238E27FC236}">
              <a16:creationId xmlns:a16="http://schemas.microsoft.com/office/drawing/2014/main" id="{84E9DFBA-5AEE-40E3-99C2-2EE02B7C4EA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3" name="Gerade Verbindung mit Pfeil 172">
          <a:extLst>
            <a:ext uri="{FF2B5EF4-FFF2-40B4-BE49-F238E27FC236}">
              <a16:creationId xmlns:a16="http://schemas.microsoft.com/office/drawing/2014/main" id="{C51DBB0A-94DF-492C-A0A1-C907EAE1725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4" name="Gerade Verbindung mit Pfeil 173">
          <a:extLst>
            <a:ext uri="{FF2B5EF4-FFF2-40B4-BE49-F238E27FC236}">
              <a16:creationId xmlns:a16="http://schemas.microsoft.com/office/drawing/2014/main" id="{B1337D9E-F28C-4CD2-8A62-818C6849996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5" name="Gerade Verbindung mit Pfeil 174">
          <a:extLst>
            <a:ext uri="{FF2B5EF4-FFF2-40B4-BE49-F238E27FC236}">
              <a16:creationId xmlns:a16="http://schemas.microsoft.com/office/drawing/2014/main" id="{B4884D33-11D5-4F78-8621-512F1999883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6" name="Gerade Verbindung mit Pfeil 175">
          <a:extLst>
            <a:ext uri="{FF2B5EF4-FFF2-40B4-BE49-F238E27FC236}">
              <a16:creationId xmlns:a16="http://schemas.microsoft.com/office/drawing/2014/main" id="{4A4A0A47-BA10-48FC-8CE1-066702048D9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7" name="Gerade Verbindung mit Pfeil 176">
          <a:extLst>
            <a:ext uri="{FF2B5EF4-FFF2-40B4-BE49-F238E27FC236}">
              <a16:creationId xmlns:a16="http://schemas.microsoft.com/office/drawing/2014/main" id="{DE0CF545-340C-43DF-AD8D-E0257D51273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8" name="Gerade Verbindung mit Pfeil 177">
          <a:extLst>
            <a:ext uri="{FF2B5EF4-FFF2-40B4-BE49-F238E27FC236}">
              <a16:creationId xmlns:a16="http://schemas.microsoft.com/office/drawing/2014/main" id="{EE07DDE4-8103-48D0-A5B4-509E562D442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9" name="Gerade Verbindung mit Pfeil 178">
          <a:extLst>
            <a:ext uri="{FF2B5EF4-FFF2-40B4-BE49-F238E27FC236}">
              <a16:creationId xmlns:a16="http://schemas.microsoft.com/office/drawing/2014/main" id="{1E060393-BD45-4361-8E66-3AB7844C76C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0" name="Gerade Verbindung mit Pfeil 179">
          <a:extLst>
            <a:ext uri="{FF2B5EF4-FFF2-40B4-BE49-F238E27FC236}">
              <a16:creationId xmlns:a16="http://schemas.microsoft.com/office/drawing/2014/main" id="{EDD4B221-1283-41D2-A8AB-ED0FE044A2B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1" name="Gerade Verbindung mit Pfeil 180">
          <a:extLst>
            <a:ext uri="{FF2B5EF4-FFF2-40B4-BE49-F238E27FC236}">
              <a16:creationId xmlns:a16="http://schemas.microsoft.com/office/drawing/2014/main" id="{1CBE745F-44DB-4A10-9FF6-B398AF6190B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2" name="Gerade Verbindung mit Pfeil 181">
          <a:extLst>
            <a:ext uri="{FF2B5EF4-FFF2-40B4-BE49-F238E27FC236}">
              <a16:creationId xmlns:a16="http://schemas.microsoft.com/office/drawing/2014/main" id="{A2344FD8-A8E2-4ACE-89B4-7F1B82B2D57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3" name="Gerade Verbindung mit Pfeil 182">
          <a:extLst>
            <a:ext uri="{FF2B5EF4-FFF2-40B4-BE49-F238E27FC236}">
              <a16:creationId xmlns:a16="http://schemas.microsoft.com/office/drawing/2014/main" id="{C06C4AF5-25EA-47C0-8D7A-0AB13E2EED7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4" name="Gerade Verbindung mit Pfeil 183">
          <a:extLst>
            <a:ext uri="{FF2B5EF4-FFF2-40B4-BE49-F238E27FC236}">
              <a16:creationId xmlns:a16="http://schemas.microsoft.com/office/drawing/2014/main" id="{EE35E3AF-4A38-4DBD-AA61-3B57A2B6939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5" name="Gerade Verbindung mit Pfeil 184">
          <a:extLst>
            <a:ext uri="{FF2B5EF4-FFF2-40B4-BE49-F238E27FC236}">
              <a16:creationId xmlns:a16="http://schemas.microsoft.com/office/drawing/2014/main" id="{9407412C-77C8-4153-97FD-9FC13B00F92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6" name="Gerade Verbindung mit Pfeil 185">
          <a:extLst>
            <a:ext uri="{FF2B5EF4-FFF2-40B4-BE49-F238E27FC236}">
              <a16:creationId xmlns:a16="http://schemas.microsoft.com/office/drawing/2014/main" id="{47762D0D-E92D-46FC-A1C6-9F2773F8735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7" name="Gerade Verbindung mit Pfeil 186">
          <a:extLst>
            <a:ext uri="{FF2B5EF4-FFF2-40B4-BE49-F238E27FC236}">
              <a16:creationId xmlns:a16="http://schemas.microsoft.com/office/drawing/2014/main" id="{4352CD39-D280-415E-89F6-8BC393AD36D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8" name="Gerade Verbindung mit Pfeil 187">
          <a:extLst>
            <a:ext uri="{FF2B5EF4-FFF2-40B4-BE49-F238E27FC236}">
              <a16:creationId xmlns:a16="http://schemas.microsoft.com/office/drawing/2014/main" id="{F8FCAC7B-DDFA-4288-9612-EBB07428EC8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9" name="Gerade Verbindung mit Pfeil 188">
          <a:extLst>
            <a:ext uri="{FF2B5EF4-FFF2-40B4-BE49-F238E27FC236}">
              <a16:creationId xmlns:a16="http://schemas.microsoft.com/office/drawing/2014/main" id="{D55F5419-E654-4102-BBCA-617112C17E6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0" name="Gerade Verbindung mit Pfeil 189">
          <a:extLst>
            <a:ext uri="{FF2B5EF4-FFF2-40B4-BE49-F238E27FC236}">
              <a16:creationId xmlns:a16="http://schemas.microsoft.com/office/drawing/2014/main" id="{ADDC031C-3E72-40D9-B1C1-6A02B8DB432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1" name="Gerade Verbindung mit Pfeil 190">
          <a:extLst>
            <a:ext uri="{FF2B5EF4-FFF2-40B4-BE49-F238E27FC236}">
              <a16:creationId xmlns:a16="http://schemas.microsoft.com/office/drawing/2014/main" id="{0591799C-DFE4-481C-8E8E-7DAA49E53F8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2" name="Gerade Verbindung mit Pfeil 191">
          <a:extLst>
            <a:ext uri="{FF2B5EF4-FFF2-40B4-BE49-F238E27FC236}">
              <a16:creationId xmlns:a16="http://schemas.microsoft.com/office/drawing/2014/main" id="{C51945C8-D70F-4CE1-8F4F-1CE2449A65E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3" name="Gerade Verbindung mit Pfeil 192">
          <a:extLst>
            <a:ext uri="{FF2B5EF4-FFF2-40B4-BE49-F238E27FC236}">
              <a16:creationId xmlns:a16="http://schemas.microsoft.com/office/drawing/2014/main" id="{B9A82585-2508-427D-B91B-61BD2B3E261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4" name="Gerade Verbindung mit Pfeil 193">
          <a:extLst>
            <a:ext uri="{FF2B5EF4-FFF2-40B4-BE49-F238E27FC236}">
              <a16:creationId xmlns:a16="http://schemas.microsoft.com/office/drawing/2014/main" id="{1A6F9CF8-DB7E-4AC2-B2B3-0C3BEB2726F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5" name="Gerade Verbindung mit Pfeil 194">
          <a:extLst>
            <a:ext uri="{FF2B5EF4-FFF2-40B4-BE49-F238E27FC236}">
              <a16:creationId xmlns:a16="http://schemas.microsoft.com/office/drawing/2014/main" id="{4B1DCC87-9DDC-42D5-92E9-AB0A02D358F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6" name="Gerade Verbindung mit Pfeil 195">
          <a:extLst>
            <a:ext uri="{FF2B5EF4-FFF2-40B4-BE49-F238E27FC236}">
              <a16:creationId xmlns:a16="http://schemas.microsoft.com/office/drawing/2014/main" id="{04DA4FEF-1C91-4CEB-8954-588C167F81A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7" name="Gerade Verbindung mit Pfeil 196">
          <a:extLst>
            <a:ext uri="{FF2B5EF4-FFF2-40B4-BE49-F238E27FC236}">
              <a16:creationId xmlns:a16="http://schemas.microsoft.com/office/drawing/2014/main" id="{122B0035-8C0C-435E-B203-F4BB1F0DAC1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8" name="Gerade Verbindung mit Pfeil 197">
          <a:extLst>
            <a:ext uri="{FF2B5EF4-FFF2-40B4-BE49-F238E27FC236}">
              <a16:creationId xmlns:a16="http://schemas.microsoft.com/office/drawing/2014/main" id="{61E62372-18E7-469A-A581-0F16D062BB3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9" name="Gerade Verbindung mit Pfeil 198">
          <a:extLst>
            <a:ext uri="{FF2B5EF4-FFF2-40B4-BE49-F238E27FC236}">
              <a16:creationId xmlns:a16="http://schemas.microsoft.com/office/drawing/2014/main" id="{33A2B488-04C1-4A95-9EF8-12712ACC07F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0" name="Gerade Verbindung mit Pfeil 199">
          <a:extLst>
            <a:ext uri="{FF2B5EF4-FFF2-40B4-BE49-F238E27FC236}">
              <a16:creationId xmlns:a16="http://schemas.microsoft.com/office/drawing/2014/main" id="{F93A2BED-9F78-412A-96BE-B8E57CC1E0B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1" name="Gerade Verbindung mit Pfeil 200">
          <a:extLst>
            <a:ext uri="{FF2B5EF4-FFF2-40B4-BE49-F238E27FC236}">
              <a16:creationId xmlns:a16="http://schemas.microsoft.com/office/drawing/2014/main" id="{24D8BA3D-9EC5-40C1-A680-43D912C90E8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2" name="Gerade Verbindung mit Pfeil 201">
          <a:extLst>
            <a:ext uri="{FF2B5EF4-FFF2-40B4-BE49-F238E27FC236}">
              <a16:creationId xmlns:a16="http://schemas.microsoft.com/office/drawing/2014/main" id="{D18AB145-71C7-4E7D-B90A-F3FF40076DE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3" name="Gerade Verbindung mit Pfeil 202">
          <a:extLst>
            <a:ext uri="{FF2B5EF4-FFF2-40B4-BE49-F238E27FC236}">
              <a16:creationId xmlns:a16="http://schemas.microsoft.com/office/drawing/2014/main" id="{E594A812-047C-4E09-9C29-807B25BDF29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4" name="Gerade Verbindung mit Pfeil 203">
          <a:extLst>
            <a:ext uri="{FF2B5EF4-FFF2-40B4-BE49-F238E27FC236}">
              <a16:creationId xmlns:a16="http://schemas.microsoft.com/office/drawing/2014/main" id="{EA6ECA7D-3D6C-414D-A029-772396CB9D3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5" name="Gerade Verbindung mit Pfeil 204">
          <a:extLst>
            <a:ext uri="{FF2B5EF4-FFF2-40B4-BE49-F238E27FC236}">
              <a16:creationId xmlns:a16="http://schemas.microsoft.com/office/drawing/2014/main" id="{F1146D65-AA0E-494B-8CC5-7F806262C5E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6" name="Gerade Verbindung mit Pfeil 205">
          <a:extLst>
            <a:ext uri="{FF2B5EF4-FFF2-40B4-BE49-F238E27FC236}">
              <a16:creationId xmlns:a16="http://schemas.microsoft.com/office/drawing/2014/main" id="{88BF2A92-BA1C-4599-80D5-DD4F02F7D33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7" name="Gerade Verbindung mit Pfeil 206">
          <a:extLst>
            <a:ext uri="{FF2B5EF4-FFF2-40B4-BE49-F238E27FC236}">
              <a16:creationId xmlns:a16="http://schemas.microsoft.com/office/drawing/2014/main" id="{857799B6-071D-40B0-B5AB-FCAECCA7110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8" name="Gerade Verbindung mit Pfeil 207">
          <a:extLst>
            <a:ext uri="{FF2B5EF4-FFF2-40B4-BE49-F238E27FC236}">
              <a16:creationId xmlns:a16="http://schemas.microsoft.com/office/drawing/2014/main" id="{636BB8DA-8227-4367-9513-BF2C86D256F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9" name="Gerade Verbindung mit Pfeil 208">
          <a:extLst>
            <a:ext uri="{FF2B5EF4-FFF2-40B4-BE49-F238E27FC236}">
              <a16:creationId xmlns:a16="http://schemas.microsoft.com/office/drawing/2014/main" id="{45EAB695-F801-484E-AFE6-D78F3BBE0E5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0" name="Gerade Verbindung mit Pfeil 209">
          <a:extLst>
            <a:ext uri="{FF2B5EF4-FFF2-40B4-BE49-F238E27FC236}">
              <a16:creationId xmlns:a16="http://schemas.microsoft.com/office/drawing/2014/main" id="{5656CE7F-762E-4990-9682-E49346283FC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1" name="Gerade Verbindung mit Pfeil 210">
          <a:extLst>
            <a:ext uri="{FF2B5EF4-FFF2-40B4-BE49-F238E27FC236}">
              <a16:creationId xmlns:a16="http://schemas.microsoft.com/office/drawing/2014/main" id="{A1026D71-9D9F-4F5D-9E9C-8B48537B936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2" name="Gerade Verbindung mit Pfeil 211">
          <a:extLst>
            <a:ext uri="{FF2B5EF4-FFF2-40B4-BE49-F238E27FC236}">
              <a16:creationId xmlns:a16="http://schemas.microsoft.com/office/drawing/2014/main" id="{B7610A9A-21FD-4388-ACE8-8C880196CBD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3" name="Gerade Verbindung mit Pfeil 212">
          <a:extLst>
            <a:ext uri="{FF2B5EF4-FFF2-40B4-BE49-F238E27FC236}">
              <a16:creationId xmlns:a16="http://schemas.microsoft.com/office/drawing/2014/main" id="{C94FC3E5-7D99-4915-879E-2E4F2423B02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4" name="Gerade Verbindung mit Pfeil 213">
          <a:extLst>
            <a:ext uri="{FF2B5EF4-FFF2-40B4-BE49-F238E27FC236}">
              <a16:creationId xmlns:a16="http://schemas.microsoft.com/office/drawing/2014/main" id="{ECFA77E1-AE30-4080-AE37-1B1C5D92372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5" name="Gerade Verbindung mit Pfeil 214">
          <a:extLst>
            <a:ext uri="{FF2B5EF4-FFF2-40B4-BE49-F238E27FC236}">
              <a16:creationId xmlns:a16="http://schemas.microsoft.com/office/drawing/2014/main" id="{56FB103A-2F79-46A5-A95E-720EDA6B381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6" name="Gerade Verbindung mit Pfeil 215">
          <a:extLst>
            <a:ext uri="{FF2B5EF4-FFF2-40B4-BE49-F238E27FC236}">
              <a16:creationId xmlns:a16="http://schemas.microsoft.com/office/drawing/2014/main" id="{E613282C-35CE-4B8C-AD61-E9A4AF3F262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7" name="Gerade Verbindung mit Pfeil 216">
          <a:extLst>
            <a:ext uri="{FF2B5EF4-FFF2-40B4-BE49-F238E27FC236}">
              <a16:creationId xmlns:a16="http://schemas.microsoft.com/office/drawing/2014/main" id="{6E3D8931-07BC-4B84-B8F1-E257683AC2D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8" name="Gerade Verbindung mit Pfeil 217">
          <a:extLst>
            <a:ext uri="{FF2B5EF4-FFF2-40B4-BE49-F238E27FC236}">
              <a16:creationId xmlns:a16="http://schemas.microsoft.com/office/drawing/2014/main" id="{A2CAC4ED-0399-4F95-8D9D-3B879712490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9" name="Gerade Verbindung mit Pfeil 218">
          <a:extLst>
            <a:ext uri="{FF2B5EF4-FFF2-40B4-BE49-F238E27FC236}">
              <a16:creationId xmlns:a16="http://schemas.microsoft.com/office/drawing/2014/main" id="{8F3846BE-E089-480F-81B0-2E6D8A0416D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0" name="Gerade Verbindung mit Pfeil 219">
          <a:extLst>
            <a:ext uri="{FF2B5EF4-FFF2-40B4-BE49-F238E27FC236}">
              <a16:creationId xmlns:a16="http://schemas.microsoft.com/office/drawing/2014/main" id="{0BF9AF95-CC8D-44FC-AAF8-42B0D3E16B1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1" name="Gerade Verbindung mit Pfeil 220">
          <a:extLst>
            <a:ext uri="{FF2B5EF4-FFF2-40B4-BE49-F238E27FC236}">
              <a16:creationId xmlns:a16="http://schemas.microsoft.com/office/drawing/2014/main" id="{9BC5D717-9695-425D-9C5D-3CFEE0AA9FC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2" name="Gerade Verbindung mit Pfeil 221">
          <a:extLst>
            <a:ext uri="{FF2B5EF4-FFF2-40B4-BE49-F238E27FC236}">
              <a16:creationId xmlns:a16="http://schemas.microsoft.com/office/drawing/2014/main" id="{7DA23AE1-022C-4CC8-9470-0751EC33120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3" name="Gerade Verbindung mit Pfeil 222">
          <a:extLst>
            <a:ext uri="{FF2B5EF4-FFF2-40B4-BE49-F238E27FC236}">
              <a16:creationId xmlns:a16="http://schemas.microsoft.com/office/drawing/2014/main" id="{DFCFCA0C-E997-4CAB-B108-99F0FCF43FB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4" name="Gerade Verbindung mit Pfeil 223">
          <a:extLst>
            <a:ext uri="{FF2B5EF4-FFF2-40B4-BE49-F238E27FC236}">
              <a16:creationId xmlns:a16="http://schemas.microsoft.com/office/drawing/2014/main" id="{DE9C1127-216B-4E42-8649-2BA15E3FD8D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5" name="Gerade Verbindung mit Pfeil 224">
          <a:extLst>
            <a:ext uri="{FF2B5EF4-FFF2-40B4-BE49-F238E27FC236}">
              <a16:creationId xmlns:a16="http://schemas.microsoft.com/office/drawing/2014/main" id="{B9261581-368F-4131-AE49-EAC08B37D7E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6" name="Gerade Verbindung mit Pfeil 225">
          <a:extLst>
            <a:ext uri="{FF2B5EF4-FFF2-40B4-BE49-F238E27FC236}">
              <a16:creationId xmlns:a16="http://schemas.microsoft.com/office/drawing/2014/main" id="{FDAC4029-D5D3-4732-8F1F-F1E0EA03AC6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7" name="Gerade Verbindung mit Pfeil 226">
          <a:extLst>
            <a:ext uri="{FF2B5EF4-FFF2-40B4-BE49-F238E27FC236}">
              <a16:creationId xmlns:a16="http://schemas.microsoft.com/office/drawing/2014/main" id="{DACDEFB8-9C32-47A9-B7DA-7594CDA71AB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8" name="Gerade Verbindung mit Pfeil 227">
          <a:extLst>
            <a:ext uri="{FF2B5EF4-FFF2-40B4-BE49-F238E27FC236}">
              <a16:creationId xmlns:a16="http://schemas.microsoft.com/office/drawing/2014/main" id="{3376C642-36AD-43BD-AA44-F1FE40FA675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9" name="Gerade Verbindung mit Pfeil 228">
          <a:extLst>
            <a:ext uri="{FF2B5EF4-FFF2-40B4-BE49-F238E27FC236}">
              <a16:creationId xmlns:a16="http://schemas.microsoft.com/office/drawing/2014/main" id="{6A7F33BC-8598-4642-9CFB-DC5A0ADFFB2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0" name="Gerade Verbindung mit Pfeil 229">
          <a:extLst>
            <a:ext uri="{FF2B5EF4-FFF2-40B4-BE49-F238E27FC236}">
              <a16:creationId xmlns:a16="http://schemas.microsoft.com/office/drawing/2014/main" id="{8324D06F-2D62-41AF-BA11-66151971628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1" name="Gerade Verbindung mit Pfeil 230">
          <a:extLst>
            <a:ext uri="{FF2B5EF4-FFF2-40B4-BE49-F238E27FC236}">
              <a16:creationId xmlns:a16="http://schemas.microsoft.com/office/drawing/2014/main" id="{2100D91F-F88F-40CE-A41B-6DAD04266D6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2" name="Gerade Verbindung mit Pfeil 231">
          <a:extLst>
            <a:ext uri="{FF2B5EF4-FFF2-40B4-BE49-F238E27FC236}">
              <a16:creationId xmlns:a16="http://schemas.microsoft.com/office/drawing/2014/main" id="{ABE9BE2D-A972-4E5E-826C-BB915022594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3" name="Gerade Verbindung mit Pfeil 232">
          <a:extLst>
            <a:ext uri="{FF2B5EF4-FFF2-40B4-BE49-F238E27FC236}">
              <a16:creationId xmlns:a16="http://schemas.microsoft.com/office/drawing/2014/main" id="{73886D90-4C3B-4092-B03B-C621CBDAA75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4" name="Gerade Verbindung mit Pfeil 233">
          <a:extLst>
            <a:ext uri="{FF2B5EF4-FFF2-40B4-BE49-F238E27FC236}">
              <a16:creationId xmlns:a16="http://schemas.microsoft.com/office/drawing/2014/main" id="{4B5505DF-31EF-40E0-AE5B-A71DCE0E3C5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5" name="Gerade Verbindung mit Pfeil 234">
          <a:extLst>
            <a:ext uri="{FF2B5EF4-FFF2-40B4-BE49-F238E27FC236}">
              <a16:creationId xmlns:a16="http://schemas.microsoft.com/office/drawing/2014/main" id="{9FBC6DE0-610B-43FA-A88A-B7A6975FCC6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6" name="Gerade Verbindung mit Pfeil 235">
          <a:extLst>
            <a:ext uri="{FF2B5EF4-FFF2-40B4-BE49-F238E27FC236}">
              <a16:creationId xmlns:a16="http://schemas.microsoft.com/office/drawing/2014/main" id="{8A8F3822-69D3-44B1-AC00-609888B4DCB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7" name="Gerade Verbindung mit Pfeil 236">
          <a:extLst>
            <a:ext uri="{FF2B5EF4-FFF2-40B4-BE49-F238E27FC236}">
              <a16:creationId xmlns:a16="http://schemas.microsoft.com/office/drawing/2014/main" id="{09428090-7A46-4473-B877-91C715E20AA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8" name="Gerade Verbindung mit Pfeil 237">
          <a:extLst>
            <a:ext uri="{FF2B5EF4-FFF2-40B4-BE49-F238E27FC236}">
              <a16:creationId xmlns:a16="http://schemas.microsoft.com/office/drawing/2014/main" id="{99DBDEA0-D6EF-4CDC-B85A-994955B076D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9" name="Gerade Verbindung mit Pfeil 238">
          <a:extLst>
            <a:ext uri="{FF2B5EF4-FFF2-40B4-BE49-F238E27FC236}">
              <a16:creationId xmlns:a16="http://schemas.microsoft.com/office/drawing/2014/main" id="{04DE918E-0929-4AA2-BE01-42CF15496B6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0" name="Gerade Verbindung mit Pfeil 239">
          <a:extLst>
            <a:ext uri="{FF2B5EF4-FFF2-40B4-BE49-F238E27FC236}">
              <a16:creationId xmlns:a16="http://schemas.microsoft.com/office/drawing/2014/main" id="{3BED82AD-5168-4D8B-AE7D-682F9985545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1" name="Gerade Verbindung mit Pfeil 240">
          <a:extLst>
            <a:ext uri="{FF2B5EF4-FFF2-40B4-BE49-F238E27FC236}">
              <a16:creationId xmlns:a16="http://schemas.microsoft.com/office/drawing/2014/main" id="{7D63E6D2-B780-4843-AEF0-5F8504F8A3F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2" name="Gerade Verbindung mit Pfeil 241">
          <a:extLst>
            <a:ext uri="{FF2B5EF4-FFF2-40B4-BE49-F238E27FC236}">
              <a16:creationId xmlns:a16="http://schemas.microsoft.com/office/drawing/2014/main" id="{9D1A77A1-B0EF-4661-BFE4-9A7E37FBA6C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3" name="Gerade Verbindung mit Pfeil 242">
          <a:extLst>
            <a:ext uri="{FF2B5EF4-FFF2-40B4-BE49-F238E27FC236}">
              <a16:creationId xmlns:a16="http://schemas.microsoft.com/office/drawing/2014/main" id="{1F8F8580-AB41-4988-8DE3-0FC6C502AF5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4" name="Gerade Verbindung mit Pfeil 243">
          <a:extLst>
            <a:ext uri="{FF2B5EF4-FFF2-40B4-BE49-F238E27FC236}">
              <a16:creationId xmlns:a16="http://schemas.microsoft.com/office/drawing/2014/main" id="{94C696CD-DD10-445F-A770-BFDF900831B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5" name="Gerade Verbindung mit Pfeil 244">
          <a:extLst>
            <a:ext uri="{FF2B5EF4-FFF2-40B4-BE49-F238E27FC236}">
              <a16:creationId xmlns:a16="http://schemas.microsoft.com/office/drawing/2014/main" id="{1E9305D0-2FE9-48CE-9BB9-F679B066227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6" name="Gerade Verbindung mit Pfeil 245">
          <a:extLst>
            <a:ext uri="{FF2B5EF4-FFF2-40B4-BE49-F238E27FC236}">
              <a16:creationId xmlns:a16="http://schemas.microsoft.com/office/drawing/2014/main" id="{C7DCF8C8-3C30-4DF4-A9F3-CE04B87413F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7" name="Gerade Verbindung mit Pfeil 246">
          <a:extLst>
            <a:ext uri="{FF2B5EF4-FFF2-40B4-BE49-F238E27FC236}">
              <a16:creationId xmlns:a16="http://schemas.microsoft.com/office/drawing/2014/main" id="{E4E2915B-40A5-4664-B7B2-15A21BA2523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8" name="Gerade Verbindung mit Pfeil 247">
          <a:extLst>
            <a:ext uri="{FF2B5EF4-FFF2-40B4-BE49-F238E27FC236}">
              <a16:creationId xmlns:a16="http://schemas.microsoft.com/office/drawing/2014/main" id="{E98DA2EB-DB13-4B47-B1DC-439BE403D45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9" name="Gerade Verbindung mit Pfeil 248">
          <a:extLst>
            <a:ext uri="{FF2B5EF4-FFF2-40B4-BE49-F238E27FC236}">
              <a16:creationId xmlns:a16="http://schemas.microsoft.com/office/drawing/2014/main" id="{AF1592C4-25EA-406F-BD26-2F5B0190098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0" name="Gerade Verbindung mit Pfeil 249">
          <a:extLst>
            <a:ext uri="{FF2B5EF4-FFF2-40B4-BE49-F238E27FC236}">
              <a16:creationId xmlns:a16="http://schemas.microsoft.com/office/drawing/2014/main" id="{7D6C7788-141F-4237-B112-40B117E29BE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1" name="Gerade Verbindung mit Pfeil 250">
          <a:extLst>
            <a:ext uri="{FF2B5EF4-FFF2-40B4-BE49-F238E27FC236}">
              <a16:creationId xmlns:a16="http://schemas.microsoft.com/office/drawing/2014/main" id="{C98C308C-3E61-4DBA-82AE-DAFB3FFAE14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2" name="Gerade Verbindung mit Pfeil 251">
          <a:extLst>
            <a:ext uri="{FF2B5EF4-FFF2-40B4-BE49-F238E27FC236}">
              <a16:creationId xmlns:a16="http://schemas.microsoft.com/office/drawing/2014/main" id="{636B8F9B-740C-4505-92C7-92E29765D73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3" name="Gerade Verbindung mit Pfeil 252">
          <a:extLst>
            <a:ext uri="{FF2B5EF4-FFF2-40B4-BE49-F238E27FC236}">
              <a16:creationId xmlns:a16="http://schemas.microsoft.com/office/drawing/2014/main" id="{855D6E95-A9F2-4D29-B87B-E24D701F14F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4" name="Gerade Verbindung mit Pfeil 253">
          <a:extLst>
            <a:ext uri="{FF2B5EF4-FFF2-40B4-BE49-F238E27FC236}">
              <a16:creationId xmlns:a16="http://schemas.microsoft.com/office/drawing/2014/main" id="{EE648FDB-2164-4B2C-9409-6689B264776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5" name="Gerade Verbindung mit Pfeil 254">
          <a:extLst>
            <a:ext uri="{FF2B5EF4-FFF2-40B4-BE49-F238E27FC236}">
              <a16:creationId xmlns:a16="http://schemas.microsoft.com/office/drawing/2014/main" id="{74E0C647-080F-446A-ADC3-FFDD2688A52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6" name="Gerade Verbindung mit Pfeil 255">
          <a:extLst>
            <a:ext uri="{FF2B5EF4-FFF2-40B4-BE49-F238E27FC236}">
              <a16:creationId xmlns:a16="http://schemas.microsoft.com/office/drawing/2014/main" id="{BD81CCE2-9A6B-49DF-AFFE-3C5CFEE5979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7" name="Gerade Verbindung mit Pfeil 256">
          <a:extLst>
            <a:ext uri="{FF2B5EF4-FFF2-40B4-BE49-F238E27FC236}">
              <a16:creationId xmlns:a16="http://schemas.microsoft.com/office/drawing/2014/main" id="{A0815FC7-C43D-4C88-A7C3-FFF90F1545A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8" name="Gerade Verbindung mit Pfeil 257">
          <a:extLst>
            <a:ext uri="{FF2B5EF4-FFF2-40B4-BE49-F238E27FC236}">
              <a16:creationId xmlns:a16="http://schemas.microsoft.com/office/drawing/2014/main" id="{1A2BF5D3-2427-4A02-80C9-758F6599361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9" name="Gerade Verbindung mit Pfeil 258">
          <a:extLst>
            <a:ext uri="{FF2B5EF4-FFF2-40B4-BE49-F238E27FC236}">
              <a16:creationId xmlns:a16="http://schemas.microsoft.com/office/drawing/2014/main" id="{CAA39D21-309A-4B44-A12F-926B9FD8B3D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60" name="Gerade Verbindung mit Pfeil 259">
          <a:extLst>
            <a:ext uri="{FF2B5EF4-FFF2-40B4-BE49-F238E27FC236}">
              <a16:creationId xmlns:a16="http://schemas.microsoft.com/office/drawing/2014/main" id="{EBE7EC90-715F-4E02-8249-2668BBF13E3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1" name="Gerade Verbindung mit Pfeil 260">
          <a:extLst>
            <a:ext uri="{FF2B5EF4-FFF2-40B4-BE49-F238E27FC236}">
              <a16:creationId xmlns:a16="http://schemas.microsoft.com/office/drawing/2014/main" id="{93FA4454-D62C-4F01-A21A-24579A1F1D2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2" name="Gerade Verbindung mit Pfeil 261">
          <a:extLst>
            <a:ext uri="{FF2B5EF4-FFF2-40B4-BE49-F238E27FC236}">
              <a16:creationId xmlns:a16="http://schemas.microsoft.com/office/drawing/2014/main" id="{908416B2-DF4D-4670-80AC-D9A33BDCC48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3" name="Gerade Verbindung mit Pfeil 262">
          <a:extLst>
            <a:ext uri="{FF2B5EF4-FFF2-40B4-BE49-F238E27FC236}">
              <a16:creationId xmlns:a16="http://schemas.microsoft.com/office/drawing/2014/main" id="{BCDE087C-07E6-4D28-B845-11AAA9C4BF2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4" name="Gerade Verbindung mit Pfeil 263">
          <a:extLst>
            <a:ext uri="{FF2B5EF4-FFF2-40B4-BE49-F238E27FC236}">
              <a16:creationId xmlns:a16="http://schemas.microsoft.com/office/drawing/2014/main" id="{3D9B0CC4-5DE3-4073-B5CA-67371261969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5" name="Gerade Verbindung mit Pfeil 264">
          <a:extLst>
            <a:ext uri="{FF2B5EF4-FFF2-40B4-BE49-F238E27FC236}">
              <a16:creationId xmlns:a16="http://schemas.microsoft.com/office/drawing/2014/main" id="{9E26C8D4-2342-4ABD-BCE7-434DFEAAFC3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6" name="Gerade Verbindung mit Pfeil 265">
          <a:extLst>
            <a:ext uri="{FF2B5EF4-FFF2-40B4-BE49-F238E27FC236}">
              <a16:creationId xmlns:a16="http://schemas.microsoft.com/office/drawing/2014/main" id="{2818A8AE-0828-475C-A7D3-DA96394730A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7" name="Gerade Verbindung mit Pfeil 266">
          <a:extLst>
            <a:ext uri="{FF2B5EF4-FFF2-40B4-BE49-F238E27FC236}">
              <a16:creationId xmlns:a16="http://schemas.microsoft.com/office/drawing/2014/main" id="{A559BC0A-AF35-4112-89CA-51562486DA8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8" name="Gerade Verbindung mit Pfeil 267">
          <a:extLst>
            <a:ext uri="{FF2B5EF4-FFF2-40B4-BE49-F238E27FC236}">
              <a16:creationId xmlns:a16="http://schemas.microsoft.com/office/drawing/2014/main" id="{ECE1C6FD-3186-40D2-923E-62AB9AAD9A5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9" name="Gerade Verbindung mit Pfeil 268">
          <a:extLst>
            <a:ext uri="{FF2B5EF4-FFF2-40B4-BE49-F238E27FC236}">
              <a16:creationId xmlns:a16="http://schemas.microsoft.com/office/drawing/2014/main" id="{8CC47632-20F6-4CDE-9E23-DE3243E984F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70" name="Gerade Verbindung mit Pfeil 269">
          <a:extLst>
            <a:ext uri="{FF2B5EF4-FFF2-40B4-BE49-F238E27FC236}">
              <a16:creationId xmlns:a16="http://schemas.microsoft.com/office/drawing/2014/main" id="{2615E346-3016-4928-8923-D19A0E97701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71" name="Gerade Verbindung mit Pfeil 270">
          <a:extLst>
            <a:ext uri="{FF2B5EF4-FFF2-40B4-BE49-F238E27FC236}">
              <a16:creationId xmlns:a16="http://schemas.microsoft.com/office/drawing/2014/main" id="{C4A9D843-792F-451E-8353-6519EFEF0C2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72" name="Gerade Verbindung mit Pfeil 271">
          <a:extLst>
            <a:ext uri="{FF2B5EF4-FFF2-40B4-BE49-F238E27FC236}">
              <a16:creationId xmlns:a16="http://schemas.microsoft.com/office/drawing/2014/main" id="{221DA745-7C7A-4FE8-A247-F4BE47BB182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3" name="Gerade Verbindung mit Pfeil 272">
          <a:extLst>
            <a:ext uri="{FF2B5EF4-FFF2-40B4-BE49-F238E27FC236}">
              <a16:creationId xmlns:a16="http://schemas.microsoft.com/office/drawing/2014/main" id="{48A2F268-6D47-4A9E-B9F6-8E8473099C3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4" name="Gerade Verbindung mit Pfeil 273">
          <a:extLst>
            <a:ext uri="{FF2B5EF4-FFF2-40B4-BE49-F238E27FC236}">
              <a16:creationId xmlns:a16="http://schemas.microsoft.com/office/drawing/2014/main" id="{8A25944E-525F-4458-AED3-B781A26D48A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5" name="Gerade Verbindung mit Pfeil 274">
          <a:extLst>
            <a:ext uri="{FF2B5EF4-FFF2-40B4-BE49-F238E27FC236}">
              <a16:creationId xmlns:a16="http://schemas.microsoft.com/office/drawing/2014/main" id="{118BBE50-277B-41AA-81BA-D6BC09C7D07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6" name="Gerade Verbindung mit Pfeil 275">
          <a:extLst>
            <a:ext uri="{FF2B5EF4-FFF2-40B4-BE49-F238E27FC236}">
              <a16:creationId xmlns:a16="http://schemas.microsoft.com/office/drawing/2014/main" id="{29042440-A8E2-4C34-9DAC-340270E39A7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7" name="Gerade Verbindung mit Pfeil 276">
          <a:extLst>
            <a:ext uri="{FF2B5EF4-FFF2-40B4-BE49-F238E27FC236}">
              <a16:creationId xmlns:a16="http://schemas.microsoft.com/office/drawing/2014/main" id="{77E184D1-3445-47B7-B296-3702C7EE2F9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8" name="Gerade Verbindung mit Pfeil 277">
          <a:extLst>
            <a:ext uri="{FF2B5EF4-FFF2-40B4-BE49-F238E27FC236}">
              <a16:creationId xmlns:a16="http://schemas.microsoft.com/office/drawing/2014/main" id="{38F0D5F6-0451-48AD-BD29-2513A77827E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9" name="Gerade Verbindung mit Pfeil 278">
          <a:extLst>
            <a:ext uri="{FF2B5EF4-FFF2-40B4-BE49-F238E27FC236}">
              <a16:creationId xmlns:a16="http://schemas.microsoft.com/office/drawing/2014/main" id="{3E29BB01-9EA5-4C29-BCBD-C18579180D5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0" name="Gerade Verbindung mit Pfeil 279">
          <a:extLst>
            <a:ext uri="{FF2B5EF4-FFF2-40B4-BE49-F238E27FC236}">
              <a16:creationId xmlns:a16="http://schemas.microsoft.com/office/drawing/2014/main" id="{01502CD0-FDB9-404D-8ED4-1FAFC6919C8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1" name="Gerade Verbindung mit Pfeil 280">
          <a:extLst>
            <a:ext uri="{FF2B5EF4-FFF2-40B4-BE49-F238E27FC236}">
              <a16:creationId xmlns:a16="http://schemas.microsoft.com/office/drawing/2014/main" id="{A621CE8E-BB34-4259-B3A2-7DF18FA0F2B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2" name="Gerade Verbindung mit Pfeil 281">
          <a:extLst>
            <a:ext uri="{FF2B5EF4-FFF2-40B4-BE49-F238E27FC236}">
              <a16:creationId xmlns:a16="http://schemas.microsoft.com/office/drawing/2014/main" id="{36401B62-79FA-41CB-8DF7-01635F2C39B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3" name="Gerade Verbindung mit Pfeil 282">
          <a:extLst>
            <a:ext uri="{FF2B5EF4-FFF2-40B4-BE49-F238E27FC236}">
              <a16:creationId xmlns:a16="http://schemas.microsoft.com/office/drawing/2014/main" id="{18154738-C032-4F86-8CDF-48C82198E39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4" name="Gerade Verbindung mit Pfeil 283">
          <a:extLst>
            <a:ext uri="{FF2B5EF4-FFF2-40B4-BE49-F238E27FC236}">
              <a16:creationId xmlns:a16="http://schemas.microsoft.com/office/drawing/2014/main" id="{A572739A-9BF1-42A1-B5EE-A9BB26507FF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5" name="Gerade Verbindung mit Pfeil 284">
          <a:extLst>
            <a:ext uri="{FF2B5EF4-FFF2-40B4-BE49-F238E27FC236}">
              <a16:creationId xmlns:a16="http://schemas.microsoft.com/office/drawing/2014/main" id="{E82CE0D3-FE48-433C-BABE-82620C59FEF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6" name="Gerade Verbindung mit Pfeil 285">
          <a:extLst>
            <a:ext uri="{FF2B5EF4-FFF2-40B4-BE49-F238E27FC236}">
              <a16:creationId xmlns:a16="http://schemas.microsoft.com/office/drawing/2014/main" id="{128AC167-693C-47DA-A802-F46C7B8E495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7" name="Gerade Verbindung mit Pfeil 286">
          <a:extLst>
            <a:ext uri="{FF2B5EF4-FFF2-40B4-BE49-F238E27FC236}">
              <a16:creationId xmlns:a16="http://schemas.microsoft.com/office/drawing/2014/main" id="{4569E202-461F-4DC5-92C6-018D7E69CD7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8" name="Gerade Verbindung mit Pfeil 287">
          <a:extLst>
            <a:ext uri="{FF2B5EF4-FFF2-40B4-BE49-F238E27FC236}">
              <a16:creationId xmlns:a16="http://schemas.microsoft.com/office/drawing/2014/main" id="{4B221034-72FB-4A9D-B517-B12E1BA2C9F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9" name="Gerade Verbindung mit Pfeil 288">
          <a:extLst>
            <a:ext uri="{FF2B5EF4-FFF2-40B4-BE49-F238E27FC236}">
              <a16:creationId xmlns:a16="http://schemas.microsoft.com/office/drawing/2014/main" id="{64AC07C9-8648-488C-BC3F-C472815131C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0" name="Gerade Verbindung mit Pfeil 289">
          <a:extLst>
            <a:ext uri="{FF2B5EF4-FFF2-40B4-BE49-F238E27FC236}">
              <a16:creationId xmlns:a16="http://schemas.microsoft.com/office/drawing/2014/main" id="{E627FB2A-A41A-4F67-81EB-06C44E3BEC0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1" name="Gerade Verbindung mit Pfeil 290">
          <a:extLst>
            <a:ext uri="{FF2B5EF4-FFF2-40B4-BE49-F238E27FC236}">
              <a16:creationId xmlns:a16="http://schemas.microsoft.com/office/drawing/2014/main" id="{1F6A5F06-2921-4925-8113-A8254B12225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2" name="Gerade Verbindung mit Pfeil 291">
          <a:extLst>
            <a:ext uri="{FF2B5EF4-FFF2-40B4-BE49-F238E27FC236}">
              <a16:creationId xmlns:a16="http://schemas.microsoft.com/office/drawing/2014/main" id="{E65809A1-A5B7-4A30-B59B-364A7771B7E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3" name="Gerade Verbindung mit Pfeil 292">
          <a:extLst>
            <a:ext uri="{FF2B5EF4-FFF2-40B4-BE49-F238E27FC236}">
              <a16:creationId xmlns:a16="http://schemas.microsoft.com/office/drawing/2014/main" id="{6435140E-EE91-4D09-8B66-F6355E1CF92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4" name="Gerade Verbindung mit Pfeil 293">
          <a:extLst>
            <a:ext uri="{FF2B5EF4-FFF2-40B4-BE49-F238E27FC236}">
              <a16:creationId xmlns:a16="http://schemas.microsoft.com/office/drawing/2014/main" id="{80C86FB4-2D11-4020-8D84-4CC46904817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5" name="Gerade Verbindung mit Pfeil 294">
          <a:extLst>
            <a:ext uri="{FF2B5EF4-FFF2-40B4-BE49-F238E27FC236}">
              <a16:creationId xmlns:a16="http://schemas.microsoft.com/office/drawing/2014/main" id="{855973A2-EC59-4691-93F8-0EE473B4569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6" name="Gerade Verbindung mit Pfeil 295">
          <a:extLst>
            <a:ext uri="{FF2B5EF4-FFF2-40B4-BE49-F238E27FC236}">
              <a16:creationId xmlns:a16="http://schemas.microsoft.com/office/drawing/2014/main" id="{4F65E6E2-12D5-49A3-8DC8-AA088C2419D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7" name="Gerade Verbindung mit Pfeil 296">
          <a:extLst>
            <a:ext uri="{FF2B5EF4-FFF2-40B4-BE49-F238E27FC236}">
              <a16:creationId xmlns:a16="http://schemas.microsoft.com/office/drawing/2014/main" id="{85B8533D-0720-4FCB-B4E7-EBD19DD23CA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8" name="Gerade Verbindung mit Pfeil 297">
          <a:extLst>
            <a:ext uri="{FF2B5EF4-FFF2-40B4-BE49-F238E27FC236}">
              <a16:creationId xmlns:a16="http://schemas.microsoft.com/office/drawing/2014/main" id="{254EFAB8-3C7C-4334-8530-62057CB85BB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9" name="Gerade Verbindung mit Pfeil 298">
          <a:extLst>
            <a:ext uri="{FF2B5EF4-FFF2-40B4-BE49-F238E27FC236}">
              <a16:creationId xmlns:a16="http://schemas.microsoft.com/office/drawing/2014/main" id="{680EF91D-C4D5-4D60-84DE-AE103FCF136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0" name="Gerade Verbindung mit Pfeil 299">
          <a:extLst>
            <a:ext uri="{FF2B5EF4-FFF2-40B4-BE49-F238E27FC236}">
              <a16:creationId xmlns:a16="http://schemas.microsoft.com/office/drawing/2014/main" id="{618B1695-801E-44E3-92D4-16479AE3B81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1" name="Gerade Verbindung mit Pfeil 300">
          <a:extLst>
            <a:ext uri="{FF2B5EF4-FFF2-40B4-BE49-F238E27FC236}">
              <a16:creationId xmlns:a16="http://schemas.microsoft.com/office/drawing/2014/main" id="{ADC5322D-B40F-4979-8F2D-F4A8265A50C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2" name="Gerade Verbindung mit Pfeil 301">
          <a:extLst>
            <a:ext uri="{FF2B5EF4-FFF2-40B4-BE49-F238E27FC236}">
              <a16:creationId xmlns:a16="http://schemas.microsoft.com/office/drawing/2014/main" id="{C1830E3A-0774-43C6-AA24-4C10A37F02D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3" name="Gerade Verbindung mit Pfeil 302">
          <a:extLst>
            <a:ext uri="{FF2B5EF4-FFF2-40B4-BE49-F238E27FC236}">
              <a16:creationId xmlns:a16="http://schemas.microsoft.com/office/drawing/2014/main" id="{0F1C1D8B-50F6-4D29-8321-4F7E8266717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4" name="Gerade Verbindung mit Pfeil 303">
          <a:extLst>
            <a:ext uri="{FF2B5EF4-FFF2-40B4-BE49-F238E27FC236}">
              <a16:creationId xmlns:a16="http://schemas.microsoft.com/office/drawing/2014/main" id="{E54E6883-50CF-45EE-85F2-574A82BF38A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5" name="Gerade Verbindung mit Pfeil 304">
          <a:extLst>
            <a:ext uri="{FF2B5EF4-FFF2-40B4-BE49-F238E27FC236}">
              <a16:creationId xmlns:a16="http://schemas.microsoft.com/office/drawing/2014/main" id="{EF992AFD-73CC-4F07-B0DF-A74B6EC24FB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6" name="Gerade Verbindung mit Pfeil 305">
          <a:extLst>
            <a:ext uri="{FF2B5EF4-FFF2-40B4-BE49-F238E27FC236}">
              <a16:creationId xmlns:a16="http://schemas.microsoft.com/office/drawing/2014/main" id="{DA936AE1-A2D5-43BB-B277-03BF7F1654B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7" name="Gerade Verbindung mit Pfeil 306">
          <a:extLst>
            <a:ext uri="{FF2B5EF4-FFF2-40B4-BE49-F238E27FC236}">
              <a16:creationId xmlns:a16="http://schemas.microsoft.com/office/drawing/2014/main" id="{0B55BFF3-E8EF-4752-B7EA-68B0EE12180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8" name="Gerade Verbindung mit Pfeil 307">
          <a:extLst>
            <a:ext uri="{FF2B5EF4-FFF2-40B4-BE49-F238E27FC236}">
              <a16:creationId xmlns:a16="http://schemas.microsoft.com/office/drawing/2014/main" id="{7BE05D50-556E-4308-9E36-AA44DC084B4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9" name="Gerade Verbindung mit Pfeil 308">
          <a:extLst>
            <a:ext uri="{FF2B5EF4-FFF2-40B4-BE49-F238E27FC236}">
              <a16:creationId xmlns:a16="http://schemas.microsoft.com/office/drawing/2014/main" id="{0EF12DD0-3908-4170-98E8-509181E686D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0" name="Gerade Verbindung mit Pfeil 309">
          <a:extLst>
            <a:ext uri="{FF2B5EF4-FFF2-40B4-BE49-F238E27FC236}">
              <a16:creationId xmlns:a16="http://schemas.microsoft.com/office/drawing/2014/main" id="{3BA524AE-2D1C-469C-B0A4-3D7ED93A264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1" name="Gerade Verbindung mit Pfeil 310">
          <a:extLst>
            <a:ext uri="{FF2B5EF4-FFF2-40B4-BE49-F238E27FC236}">
              <a16:creationId xmlns:a16="http://schemas.microsoft.com/office/drawing/2014/main" id="{87FE59BA-0AA9-42B0-B950-783118B6949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2" name="Gerade Verbindung mit Pfeil 311">
          <a:extLst>
            <a:ext uri="{FF2B5EF4-FFF2-40B4-BE49-F238E27FC236}">
              <a16:creationId xmlns:a16="http://schemas.microsoft.com/office/drawing/2014/main" id="{A3FF06B2-70ED-4CB8-BA2B-1A184EA2990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3" name="Gerade Verbindung mit Pfeil 312">
          <a:extLst>
            <a:ext uri="{FF2B5EF4-FFF2-40B4-BE49-F238E27FC236}">
              <a16:creationId xmlns:a16="http://schemas.microsoft.com/office/drawing/2014/main" id="{8BC67171-0B89-4158-98F5-9678B98B3C4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4" name="Gerade Verbindung mit Pfeil 313">
          <a:extLst>
            <a:ext uri="{FF2B5EF4-FFF2-40B4-BE49-F238E27FC236}">
              <a16:creationId xmlns:a16="http://schemas.microsoft.com/office/drawing/2014/main" id="{1BDD014E-CE18-44F1-BF6A-26B75CF342A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5" name="Gerade Verbindung mit Pfeil 314">
          <a:extLst>
            <a:ext uri="{FF2B5EF4-FFF2-40B4-BE49-F238E27FC236}">
              <a16:creationId xmlns:a16="http://schemas.microsoft.com/office/drawing/2014/main" id="{44810B8F-54D4-440C-8B25-C29846C68C4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6" name="Gerade Verbindung mit Pfeil 315">
          <a:extLst>
            <a:ext uri="{FF2B5EF4-FFF2-40B4-BE49-F238E27FC236}">
              <a16:creationId xmlns:a16="http://schemas.microsoft.com/office/drawing/2014/main" id="{102142FB-D79B-40CD-8AAD-A37A06E4DC1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7" name="Gerade Verbindung mit Pfeil 316">
          <a:extLst>
            <a:ext uri="{FF2B5EF4-FFF2-40B4-BE49-F238E27FC236}">
              <a16:creationId xmlns:a16="http://schemas.microsoft.com/office/drawing/2014/main" id="{D70530F8-1715-4E96-9883-4735EC528F5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8" name="Gerade Verbindung mit Pfeil 317">
          <a:extLst>
            <a:ext uri="{FF2B5EF4-FFF2-40B4-BE49-F238E27FC236}">
              <a16:creationId xmlns:a16="http://schemas.microsoft.com/office/drawing/2014/main" id="{00AD735E-B924-4ECF-B763-D7852E3DA87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9" name="Gerade Verbindung mit Pfeil 318">
          <a:extLst>
            <a:ext uri="{FF2B5EF4-FFF2-40B4-BE49-F238E27FC236}">
              <a16:creationId xmlns:a16="http://schemas.microsoft.com/office/drawing/2014/main" id="{5F214090-86AD-4CA2-9921-522E61FAB26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0" name="Gerade Verbindung mit Pfeil 319">
          <a:extLst>
            <a:ext uri="{FF2B5EF4-FFF2-40B4-BE49-F238E27FC236}">
              <a16:creationId xmlns:a16="http://schemas.microsoft.com/office/drawing/2014/main" id="{B1E8DAFC-A91E-4215-8EC4-B3CBA8E37A6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1" name="Gerade Verbindung mit Pfeil 320">
          <a:extLst>
            <a:ext uri="{FF2B5EF4-FFF2-40B4-BE49-F238E27FC236}">
              <a16:creationId xmlns:a16="http://schemas.microsoft.com/office/drawing/2014/main" id="{6520EA56-4326-4AB0-A00D-69A1877A608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2" name="Gerade Verbindung mit Pfeil 321">
          <a:extLst>
            <a:ext uri="{FF2B5EF4-FFF2-40B4-BE49-F238E27FC236}">
              <a16:creationId xmlns:a16="http://schemas.microsoft.com/office/drawing/2014/main" id="{24169E08-3BD2-451D-B66D-74C5A5835FD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3" name="Gerade Verbindung mit Pfeil 322">
          <a:extLst>
            <a:ext uri="{FF2B5EF4-FFF2-40B4-BE49-F238E27FC236}">
              <a16:creationId xmlns:a16="http://schemas.microsoft.com/office/drawing/2014/main" id="{9D66275A-2012-47CF-AC20-58BC3962B68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4" name="Gerade Verbindung mit Pfeil 323">
          <a:extLst>
            <a:ext uri="{FF2B5EF4-FFF2-40B4-BE49-F238E27FC236}">
              <a16:creationId xmlns:a16="http://schemas.microsoft.com/office/drawing/2014/main" id="{9F33A0C6-703C-42CA-8F69-820C6D8D697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5" name="Gerade Verbindung mit Pfeil 324">
          <a:extLst>
            <a:ext uri="{FF2B5EF4-FFF2-40B4-BE49-F238E27FC236}">
              <a16:creationId xmlns:a16="http://schemas.microsoft.com/office/drawing/2014/main" id="{54C82A25-1BCE-4D10-8AB8-7A26C566A9F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6" name="Gerade Verbindung mit Pfeil 325">
          <a:extLst>
            <a:ext uri="{FF2B5EF4-FFF2-40B4-BE49-F238E27FC236}">
              <a16:creationId xmlns:a16="http://schemas.microsoft.com/office/drawing/2014/main" id="{0E26FD19-B722-4A06-B826-22A83356CEA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7" name="Gerade Verbindung mit Pfeil 326">
          <a:extLst>
            <a:ext uri="{FF2B5EF4-FFF2-40B4-BE49-F238E27FC236}">
              <a16:creationId xmlns:a16="http://schemas.microsoft.com/office/drawing/2014/main" id="{9C804E63-3419-4A31-97B9-C3C5BBFD071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8" name="Gerade Verbindung mit Pfeil 327">
          <a:extLst>
            <a:ext uri="{FF2B5EF4-FFF2-40B4-BE49-F238E27FC236}">
              <a16:creationId xmlns:a16="http://schemas.microsoft.com/office/drawing/2014/main" id="{57FA6EC8-7784-4EB7-9140-F15D704A35E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9" name="Gerade Verbindung mit Pfeil 328">
          <a:extLst>
            <a:ext uri="{FF2B5EF4-FFF2-40B4-BE49-F238E27FC236}">
              <a16:creationId xmlns:a16="http://schemas.microsoft.com/office/drawing/2014/main" id="{C00E32AE-4EA4-4DC1-A708-7E4935E624B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0" name="Gerade Verbindung mit Pfeil 329">
          <a:extLst>
            <a:ext uri="{FF2B5EF4-FFF2-40B4-BE49-F238E27FC236}">
              <a16:creationId xmlns:a16="http://schemas.microsoft.com/office/drawing/2014/main" id="{60FD6145-A717-4F84-ADC0-02100786CF7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1" name="Gerade Verbindung mit Pfeil 330">
          <a:extLst>
            <a:ext uri="{FF2B5EF4-FFF2-40B4-BE49-F238E27FC236}">
              <a16:creationId xmlns:a16="http://schemas.microsoft.com/office/drawing/2014/main" id="{B13285B4-7B0E-45DF-BD1B-BE2DC34DB94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2" name="Gerade Verbindung mit Pfeil 331">
          <a:extLst>
            <a:ext uri="{FF2B5EF4-FFF2-40B4-BE49-F238E27FC236}">
              <a16:creationId xmlns:a16="http://schemas.microsoft.com/office/drawing/2014/main" id="{4F4D4F06-D268-4904-AB46-A238CAA9F9A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3" name="Gerade Verbindung mit Pfeil 332">
          <a:extLst>
            <a:ext uri="{FF2B5EF4-FFF2-40B4-BE49-F238E27FC236}">
              <a16:creationId xmlns:a16="http://schemas.microsoft.com/office/drawing/2014/main" id="{796C0D1C-27BB-4152-A6BC-57F60C14BE7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4" name="Gerade Verbindung mit Pfeil 333">
          <a:extLst>
            <a:ext uri="{FF2B5EF4-FFF2-40B4-BE49-F238E27FC236}">
              <a16:creationId xmlns:a16="http://schemas.microsoft.com/office/drawing/2014/main" id="{0F78E7CF-9882-4141-90A0-A629264D1CF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5" name="Gerade Verbindung mit Pfeil 334">
          <a:extLst>
            <a:ext uri="{FF2B5EF4-FFF2-40B4-BE49-F238E27FC236}">
              <a16:creationId xmlns:a16="http://schemas.microsoft.com/office/drawing/2014/main" id="{EB460C05-386F-4A51-82FC-15708DF39EF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6" name="Gerade Verbindung mit Pfeil 335">
          <a:extLst>
            <a:ext uri="{FF2B5EF4-FFF2-40B4-BE49-F238E27FC236}">
              <a16:creationId xmlns:a16="http://schemas.microsoft.com/office/drawing/2014/main" id="{03520ED0-9A21-4FB1-A491-75C103ECF3A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7" name="Gerade Verbindung mit Pfeil 336">
          <a:extLst>
            <a:ext uri="{FF2B5EF4-FFF2-40B4-BE49-F238E27FC236}">
              <a16:creationId xmlns:a16="http://schemas.microsoft.com/office/drawing/2014/main" id="{6473F837-7EDF-4FE0-BD03-B8A0864ED2C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8" name="Gerade Verbindung mit Pfeil 337">
          <a:extLst>
            <a:ext uri="{FF2B5EF4-FFF2-40B4-BE49-F238E27FC236}">
              <a16:creationId xmlns:a16="http://schemas.microsoft.com/office/drawing/2014/main" id="{06A38594-3560-4E5F-9056-CC2CB707A42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9" name="Gerade Verbindung mit Pfeil 338">
          <a:extLst>
            <a:ext uri="{FF2B5EF4-FFF2-40B4-BE49-F238E27FC236}">
              <a16:creationId xmlns:a16="http://schemas.microsoft.com/office/drawing/2014/main" id="{A7F6E65D-4382-4331-9F30-D732870EE93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0" name="Gerade Verbindung mit Pfeil 339">
          <a:extLst>
            <a:ext uri="{FF2B5EF4-FFF2-40B4-BE49-F238E27FC236}">
              <a16:creationId xmlns:a16="http://schemas.microsoft.com/office/drawing/2014/main" id="{DAF68492-A948-4B65-8C7D-F672E9AB7A0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1" name="Gerade Verbindung mit Pfeil 340">
          <a:extLst>
            <a:ext uri="{FF2B5EF4-FFF2-40B4-BE49-F238E27FC236}">
              <a16:creationId xmlns:a16="http://schemas.microsoft.com/office/drawing/2014/main" id="{D07CC7EC-A987-4760-83B8-C360F048243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2" name="Gerade Verbindung mit Pfeil 341">
          <a:extLst>
            <a:ext uri="{FF2B5EF4-FFF2-40B4-BE49-F238E27FC236}">
              <a16:creationId xmlns:a16="http://schemas.microsoft.com/office/drawing/2014/main" id="{9B986E5B-FA6A-4164-92B6-BF59F129390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3" name="Gerade Verbindung mit Pfeil 342">
          <a:extLst>
            <a:ext uri="{FF2B5EF4-FFF2-40B4-BE49-F238E27FC236}">
              <a16:creationId xmlns:a16="http://schemas.microsoft.com/office/drawing/2014/main" id="{C4AA3F1E-FEC0-47E3-A88A-0970D91025D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4" name="Gerade Verbindung mit Pfeil 343">
          <a:extLst>
            <a:ext uri="{FF2B5EF4-FFF2-40B4-BE49-F238E27FC236}">
              <a16:creationId xmlns:a16="http://schemas.microsoft.com/office/drawing/2014/main" id="{7D573F3C-BA74-4C98-A46F-2391668F9ED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5" name="Gerade Verbindung mit Pfeil 344">
          <a:extLst>
            <a:ext uri="{FF2B5EF4-FFF2-40B4-BE49-F238E27FC236}">
              <a16:creationId xmlns:a16="http://schemas.microsoft.com/office/drawing/2014/main" id="{3A601FE1-35E1-4CF4-B5DC-E6263493F40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6" name="Gerade Verbindung mit Pfeil 345">
          <a:extLst>
            <a:ext uri="{FF2B5EF4-FFF2-40B4-BE49-F238E27FC236}">
              <a16:creationId xmlns:a16="http://schemas.microsoft.com/office/drawing/2014/main" id="{921232CA-ECB0-43A2-9E29-1DB00DD4FB5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7" name="Gerade Verbindung mit Pfeil 346">
          <a:extLst>
            <a:ext uri="{FF2B5EF4-FFF2-40B4-BE49-F238E27FC236}">
              <a16:creationId xmlns:a16="http://schemas.microsoft.com/office/drawing/2014/main" id="{54E0586D-E3E9-4229-8422-8A4F98691B6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8" name="Gerade Verbindung mit Pfeil 347">
          <a:extLst>
            <a:ext uri="{FF2B5EF4-FFF2-40B4-BE49-F238E27FC236}">
              <a16:creationId xmlns:a16="http://schemas.microsoft.com/office/drawing/2014/main" id="{1E8DD18C-5D3B-489A-B850-4E494438E90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9" name="Gerade Verbindung mit Pfeil 348">
          <a:extLst>
            <a:ext uri="{FF2B5EF4-FFF2-40B4-BE49-F238E27FC236}">
              <a16:creationId xmlns:a16="http://schemas.microsoft.com/office/drawing/2014/main" id="{21AB7A6B-D7C2-4327-98AC-90352696C88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0" name="Gerade Verbindung mit Pfeil 349">
          <a:extLst>
            <a:ext uri="{FF2B5EF4-FFF2-40B4-BE49-F238E27FC236}">
              <a16:creationId xmlns:a16="http://schemas.microsoft.com/office/drawing/2014/main" id="{5E78455E-3A49-4241-B90D-480F3960948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1" name="Gerade Verbindung mit Pfeil 350">
          <a:extLst>
            <a:ext uri="{FF2B5EF4-FFF2-40B4-BE49-F238E27FC236}">
              <a16:creationId xmlns:a16="http://schemas.microsoft.com/office/drawing/2014/main" id="{B3EBF82E-372E-42DE-BDF4-E02364B04B6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2" name="Gerade Verbindung mit Pfeil 351">
          <a:extLst>
            <a:ext uri="{FF2B5EF4-FFF2-40B4-BE49-F238E27FC236}">
              <a16:creationId xmlns:a16="http://schemas.microsoft.com/office/drawing/2014/main" id="{90D2FFDE-25B8-48EC-81E0-4BFDFC35C42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3" name="Gerade Verbindung mit Pfeil 352">
          <a:extLst>
            <a:ext uri="{FF2B5EF4-FFF2-40B4-BE49-F238E27FC236}">
              <a16:creationId xmlns:a16="http://schemas.microsoft.com/office/drawing/2014/main" id="{9F8BC0F0-2E5D-43AA-9029-529F7FC8E6F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4" name="Gerade Verbindung mit Pfeil 353">
          <a:extLst>
            <a:ext uri="{FF2B5EF4-FFF2-40B4-BE49-F238E27FC236}">
              <a16:creationId xmlns:a16="http://schemas.microsoft.com/office/drawing/2014/main" id="{CD11AA22-542A-4980-B8D7-221E0EA7F11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5" name="Gerade Verbindung mit Pfeil 354">
          <a:extLst>
            <a:ext uri="{FF2B5EF4-FFF2-40B4-BE49-F238E27FC236}">
              <a16:creationId xmlns:a16="http://schemas.microsoft.com/office/drawing/2014/main" id="{AC9FD321-0963-40DA-9D3D-5FB05C7D885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6" name="Gerade Verbindung mit Pfeil 355">
          <a:extLst>
            <a:ext uri="{FF2B5EF4-FFF2-40B4-BE49-F238E27FC236}">
              <a16:creationId xmlns:a16="http://schemas.microsoft.com/office/drawing/2014/main" id="{29FEDAC0-EC23-4E6E-BB04-23859579FD7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7" name="Gerade Verbindung mit Pfeil 356">
          <a:extLst>
            <a:ext uri="{FF2B5EF4-FFF2-40B4-BE49-F238E27FC236}">
              <a16:creationId xmlns:a16="http://schemas.microsoft.com/office/drawing/2014/main" id="{DB3D7BFF-3909-42A8-89AB-D270CF4C5FF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8" name="Gerade Verbindung mit Pfeil 357">
          <a:extLst>
            <a:ext uri="{FF2B5EF4-FFF2-40B4-BE49-F238E27FC236}">
              <a16:creationId xmlns:a16="http://schemas.microsoft.com/office/drawing/2014/main" id="{DD65696F-8559-4F0B-B650-5A76BA7E07C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9" name="Gerade Verbindung mit Pfeil 358">
          <a:extLst>
            <a:ext uri="{FF2B5EF4-FFF2-40B4-BE49-F238E27FC236}">
              <a16:creationId xmlns:a16="http://schemas.microsoft.com/office/drawing/2014/main" id="{CCC90235-89C5-4AE9-AF74-EBC7C28D5DA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0" name="Gerade Verbindung mit Pfeil 359">
          <a:extLst>
            <a:ext uri="{FF2B5EF4-FFF2-40B4-BE49-F238E27FC236}">
              <a16:creationId xmlns:a16="http://schemas.microsoft.com/office/drawing/2014/main" id="{F3BF721F-BC93-4AC3-B0EA-5DD3FD03F84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1" name="Gerade Verbindung mit Pfeil 360">
          <a:extLst>
            <a:ext uri="{FF2B5EF4-FFF2-40B4-BE49-F238E27FC236}">
              <a16:creationId xmlns:a16="http://schemas.microsoft.com/office/drawing/2014/main" id="{1407E61D-1C77-4C8C-B20D-28139B37B67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2" name="Gerade Verbindung mit Pfeil 361">
          <a:extLst>
            <a:ext uri="{FF2B5EF4-FFF2-40B4-BE49-F238E27FC236}">
              <a16:creationId xmlns:a16="http://schemas.microsoft.com/office/drawing/2014/main" id="{9C00A2FC-B073-43B9-ADF8-F1A0A401D87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3" name="Gerade Verbindung mit Pfeil 362">
          <a:extLst>
            <a:ext uri="{FF2B5EF4-FFF2-40B4-BE49-F238E27FC236}">
              <a16:creationId xmlns:a16="http://schemas.microsoft.com/office/drawing/2014/main" id="{0512F02D-83E1-4B81-BAF8-5DC95BCA15F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4" name="Gerade Verbindung mit Pfeil 363">
          <a:extLst>
            <a:ext uri="{FF2B5EF4-FFF2-40B4-BE49-F238E27FC236}">
              <a16:creationId xmlns:a16="http://schemas.microsoft.com/office/drawing/2014/main" id="{4D749F76-2799-4239-82CA-BD073AFD69A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5" name="Gerade Verbindung mit Pfeil 364">
          <a:extLst>
            <a:ext uri="{FF2B5EF4-FFF2-40B4-BE49-F238E27FC236}">
              <a16:creationId xmlns:a16="http://schemas.microsoft.com/office/drawing/2014/main" id="{AF5B6BE5-49CF-4345-AB19-87F2B95125D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6" name="Gerade Verbindung mit Pfeil 365">
          <a:extLst>
            <a:ext uri="{FF2B5EF4-FFF2-40B4-BE49-F238E27FC236}">
              <a16:creationId xmlns:a16="http://schemas.microsoft.com/office/drawing/2014/main" id="{58AE9580-DB9B-4E1E-8A90-EE6D1F3CEA6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7" name="Gerade Verbindung mit Pfeil 366">
          <a:extLst>
            <a:ext uri="{FF2B5EF4-FFF2-40B4-BE49-F238E27FC236}">
              <a16:creationId xmlns:a16="http://schemas.microsoft.com/office/drawing/2014/main" id="{24AAC358-7C40-4E97-9392-C2F492A9A49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8" name="Gerade Verbindung mit Pfeil 367">
          <a:extLst>
            <a:ext uri="{FF2B5EF4-FFF2-40B4-BE49-F238E27FC236}">
              <a16:creationId xmlns:a16="http://schemas.microsoft.com/office/drawing/2014/main" id="{7C7B036F-0DF0-4E65-B303-9C27F2C1991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69" name="Gerade Verbindung mit Pfeil 368">
          <a:extLst>
            <a:ext uri="{FF2B5EF4-FFF2-40B4-BE49-F238E27FC236}">
              <a16:creationId xmlns:a16="http://schemas.microsoft.com/office/drawing/2014/main" id="{21E894D8-0D30-4ADA-8C59-215F018A3DB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0" name="Gerade Verbindung mit Pfeil 369">
          <a:extLst>
            <a:ext uri="{FF2B5EF4-FFF2-40B4-BE49-F238E27FC236}">
              <a16:creationId xmlns:a16="http://schemas.microsoft.com/office/drawing/2014/main" id="{C53C6FC4-8FE4-42E7-9578-3CF2F914F72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1" name="Gerade Verbindung mit Pfeil 370">
          <a:extLst>
            <a:ext uri="{FF2B5EF4-FFF2-40B4-BE49-F238E27FC236}">
              <a16:creationId xmlns:a16="http://schemas.microsoft.com/office/drawing/2014/main" id="{C8C4BF91-2275-46C4-A5F4-9CAC278C55E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2" name="Gerade Verbindung mit Pfeil 371">
          <a:extLst>
            <a:ext uri="{FF2B5EF4-FFF2-40B4-BE49-F238E27FC236}">
              <a16:creationId xmlns:a16="http://schemas.microsoft.com/office/drawing/2014/main" id="{CE798CC4-E490-4D8C-9BE5-C02AF5F8197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3" name="Gerade Verbindung mit Pfeil 372">
          <a:extLst>
            <a:ext uri="{FF2B5EF4-FFF2-40B4-BE49-F238E27FC236}">
              <a16:creationId xmlns:a16="http://schemas.microsoft.com/office/drawing/2014/main" id="{1346A96F-91DA-4C44-A4F1-79113E76663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4" name="Gerade Verbindung mit Pfeil 373">
          <a:extLst>
            <a:ext uri="{FF2B5EF4-FFF2-40B4-BE49-F238E27FC236}">
              <a16:creationId xmlns:a16="http://schemas.microsoft.com/office/drawing/2014/main" id="{AB734CF8-9D70-44D5-96CA-002EDB82A4F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5" name="Gerade Verbindung mit Pfeil 374">
          <a:extLst>
            <a:ext uri="{FF2B5EF4-FFF2-40B4-BE49-F238E27FC236}">
              <a16:creationId xmlns:a16="http://schemas.microsoft.com/office/drawing/2014/main" id="{86BF8273-7578-4B8E-99C2-885C4CF1795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6" name="Gerade Verbindung mit Pfeil 375">
          <a:extLst>
            <a:ext uri="{FF2B5EF4-FFF2-40B4-BE49-F238E27FC236}">
              <a16:creationId xmlns:a16="http://schemas.microsoft.com/office/drawing/2014/main" id="{836DFC00-DD43-4452-A09C-5F4AD58DC47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7" name="Gerade Verbindung mit Pfeil 376">
          <a:extLst>
            <a:ext uri="{FF2B5EF4-FFF2-40B4-BE49-F238E27FC236}">
              <a16:creationId xmlns:a16="http://schemas.microsoft.com/office/drawing/2014/main" id="{4AFF7F34-8F42-4009-8204-1488CA29F62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8" name="Gerade Verbindung mit Pfeil 377">
          <a:extLst>
            <a:ext uri="{FF2B5EF4-FFF2-40B4-BE49-F238E27FC236}">
              <a16:creationId xmlns:a16="http://schemas.microsoft.com/office/drawing/2014/main" id="{5AC7C2B6-703E-4820-8D49-6BD4BE65928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9" name="Gerade Verbindung mit Pfeil 378">
          <a:extLst>
            <a:ext uri="{FF2B5EF4-FFF2-40B4-BE49-F238E27FC236}">
              <a16:creationId xmlns:a16="http://schemas.microsoft.com/office/drawing/2014/main" id="{C6610D7E-8187-4A4E-8340-3F560026DDE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80" name="Gerade Verbindung mit Pfeil 379">
          <a:extLst>
            <a:ext uri="{FF2B5EF4-FFF2-40B4-BE49-F238E27FC236}">
              <a16:creationId xmlns:a16="http://schemas.microsoft.com/office/drawing/2014/main" id="{94B1F43E-9C4C-4E8F-964C-86D3653E6A0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1" name="Gerade Verbindung mit Pfeil 380">
          <a:extLst>
            <a:ext uri="{FF2B5EF4-FFF2-40B4-BE49-F238E27FC236}">
              <a16:creationId xmlns:a16="http://schemas.microsoft.com/office/drawing/2014/main" id="{C0C34F14-F28E-4995-95B2-136CCF78C3D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2" name="Gerade Verbindung mit Pfeil 381">
          <a:extLst>
            <a:ext uri="{FF2B5EF4-FFF2-40B4-BE49-F238E27FC236}">
              <a16:creationId xmlns:a16="http://schemas.microsoft.com/office/drawing/2014/main" id="{EBEAEA4A-92F0-497F-B9EF-5EDCA56F0B4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3" name="Gerade Verbindung mit Pfeil 382">
          <a:extLst>
            <a:ext uri="{FF2B5EF4-FFF2-40B4-BE49-F238E27FC236}">
              <a16:creationId xmlns:a16="http://schemas.microsoft.com/office/drawing/2014/main" id="{CDFC9BF2-5747-47C6-93DB-F3F3DCB1A08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4" name="Gerade Verbindung mit Pfeil 383">
          <a:extLst>
            <a:ext uri="{FF2B5EF4-FFF2-40B4-BE49-F238E27FC236}">
              <a16:creationId xmlns:a16="http://schemas.microsoft.com/office/drawing/2014/main" id="{B6CDB8DB-E07D-494B-A27F-8892FD21243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5" name="Gerade Verbindung mit Pfeil 384">
          <a:extLst>
            <a:ext uri="{FF2B5EF4-FFF2-40B4-BE49-F238E27FC236}">
              <a16:creationId xmlns:a16="http://schemas.microsoft.com/office/drawing/2014/main" id="{0E4C83AB-C4AF-4419-BCEB-191DD161894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6" name="Gerade Verbindung mit Pfeil 385">
          <a:extLst>
            <a:ext uri="{FF2B5EF4-FFF2-40B4-BE49-F238E27FC236}">
              <a16:creationId xmlns:a16="http://schemas.microsoft.com/office/drawing/2014/main" id="{21A4667A-DD32-4F6D-B447-5188F9B0984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7" name="Gerade Verbindung mit Pfeil 386">
          <a:extLst>
            <a:ext uri="{FF2B5EF4-FFF2-40B4-BE49-F238E27FC236}">
              <a16:creationId xmlns:a16="http://schemas.microsoft.com/office/drawing/2014/main" id="{6676893D-2C54-46F4-AE89-F5346F33510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8" name="Gerade Verbindung mit Pfeil 387">
          <a:extLst>
            <a:ext uri="{FF2B5EF4-FFF2-40B4-BE49-F238E27FC236}">
              <a16:creationId xmlns:a16="http://schemas.microsoft.com/office/drawing/2014/main" id="{DE20E5DC-DA56-4736-BE6D-4F0FFC09E8A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9" name="Gerade Verbindung mit Pfeil 388">
          <a:extLst>
            <a:ext uri="{FF2B5EF4-FFF2-40B4-BE49-F238E27FC236}">
              <a16:creationId xmlns:a16="http://schemas.microsoft.com/office/drawing/2014/main" id="{4C0408A2-DC33-4B15-A477-3EA45A8FCD2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0" name="Gerade Verbindung mit Pfeil 389">
          <a:extLst>
            <a:ext uri="{FF2B5EF4-FFF2-40B4-BE49-F238E27FC236}">
              <a16:creationId xmlns:a16="http://schemas.microsoft.com/office/drawing/2014/main" id="{EBF7140C-5E6B-401F-BC68-ECF191629D5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1" name="Gerade Verbindung mit Pfeil 390">
          <a:extLst>
            <a:ext uri="{FF2B5EF4-FFF2-40B4-BE49-F238E27FC236}">
              <a16:creationId xmlns:a16="http://schemas.microsoft.com/office/drawing/2014/main" id="{03B44556-F33D-4681-8EF7-00273611048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2" name="Gerade Verbindung mit Pfeil 391">
          <a:extLst>
            <a:ext uri="{FF2B5EF4-FFF2-40B4-BE49-F238E27FC236}">
              <a16:creationId xmlns:a16="http://schemas.microsoft.com/office/drawing/2014/main" id="{9B66FFE4-4CC9-4DA7-8FD9-60A842F7BFC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3" name="Gerade Verbindung mit Pfeil 392">
          <a:extLst>
            <a:ext uri="{FF2B5EF4-FFF2-40B4-BE49-F238E27FC236}">
              <a16:creationId xmlns:a16="http://schemas.microsoft.com/office/drawing/2014/main" id="{A20CE452-1B0D-4939-98C2-0C3DD6A492C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4" name="Gerade Verbindung mit Pfeil 393">
          <a:extLst>
            <a:ext uri="{FF2B5EF4-FFF2-40B4-BE49-F238E27FC236}">
              <a16:creationId xmlns:a16="http://schemas.microsoft.com/office/drawing/2014/main" id="{4CC109FC-5BE6-4E42-9158-C62336F6796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5" name="Gerade Verbindung mit Pfeil 394">
          <a:extLst>
            <a:ext uri="{FF2B5EF4-FFF2-40B4-BE49-F238E27FC236}">
              <a16:creationId xmlns:a16="http://schemas.microsoft.com/office/drawing/2014/main" id="{6D7EC843-AEE3-4B27-8578-76397227025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6" name="Gerade Verbindung mit Pfeil 395">
          <a:extLst>
            <a:ext uri="{FF2B5EF4-FFF2-40B4-BE49-F238E27FC236}">
              <a16:creationId xmlns:a16="http://schemas.microsoft.com/office/drawing/2014/main" id="{323495AA-F502-4D23-B748-A8DF5EF76B9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7" name="Gerade Verbindung mit Pfeil 396">
          <a:extLst>
            <a:ext uri="{FF2B5EF4-FFF2-40B4-BE49-F238E27FC236}">
              <a16:creationId xmlns:a16="http://schemas.microsoft.com/office/drawing/2014/main" id="{859493C1-BDD9-4CFE-9F22-E6A0569C4CA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8" name="Gerade Verbindung mit Pfeil 397">
          <a:extLst>
            <a:ext uri="{FF2B5EF4-FFF2-40B4-BE49-F238E27FC236}">
              <a16:creationId xmlns:a16="http://schemas.microsoft.com/office/drawing/2014/main" id="{0BE34970-115B-49AF-808B-9AD51318010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9" name="Gerade Verbindung mit Pfeil 398">
          <a:extLst>
            <a:ext uri="{FF2B5EF4-FFF2-40B4-BE49-F238E27FC236}">
              <a16:creationId xmlns:a16="http://schemas.microsoft.com/office/drawing/2014/main" id="{7C97D533-5CFA-4D3A-91E4-E5F6F56AC23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0" name="Gerade Verbindung mit Pfeil 399">
          <a:extLst>
            <a:ext uri="{FF2B5EF4-FFF2-40B4-BE49-F238E27FC236}">
              <a16:creationId xmlns:a16="http://schemas.microsoft.com/office/drawing/2014/main" id="{5DC5BDBD-EA22-4638-A12F-09145750349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1" name="Gerade Verbindung mit Pfeil 400">
          <a:extLst>
            <a:ext uri="{FF2B5EF4-FFF2-40B4-BE49-F238E27FC236}">
              <a16:creationId xmlns:a16="http://schemas.microsoft.com/office/drawing/2014/main" id="{06139DB1-CD17-4E7A-B973-4DC582728F4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2" name="Gerade Verbindung mit Pfeil 401">
          <a:extLst>
            <a:ext uri="{FF2B5EF4-FFF2-40B4-BE49-F238E27FC236}">
              <a16:creationId xmlns:a16="http://schemas.microsoft.com/office/drawing/2014/main" id="{1EBA42F0-C0D2-4A32-8696-CE8AA2AFB3D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3" name="Gerade Verbindung mit Pfeil 402">
          <a:extLst>
            <a:ext uri="{FF2B5EF4-FFF2-40B4-BE49-F238E27FC236}">
              <a16:creationId xmlns:a16="http://schemas.microsoft.com/office/drawing/2014/main" id="{30A39548-10CF-4DC1-BAB8-DD75389DEA7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4" name="Gerade Verbindung mit Pfeil 403">
          <a:extLst>
            <a:ext uri="{FF2B5EF4-FFF2-40B4-BE49-F238E27FC236}">
              <a16:creationId xmlns:a16="http://schemas.microsoft.com/office/drawing/2014/main" id="{A18FC452-357A-43A0-8F03-1B37003C8A3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5" name="Gerade Verbindung mit Pfeil 404">
          <a:extLst>
            <a:ext uri="{FF2B5EF4-FFF2-40B4-BE49-F238E27FC236}">
              <a16:creationId xmlns:a16="http://schemas.microsoft.com/office/drawing/2014/main" id="{E5AF5D95-20D9-4616-AE13-E8B0A5B55D1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6" name="Gerade Verbindung mit Pfeil 405">
          <a:extLst>
            <a:ext uri="{FF2B5EF4-FFF2-40B4-BE49-F238E27FC236}">
              <a16:creationId xmlns:a16="http://schemas.microsoft.com/office/drawing/2014/main" id="{0805C934-D884-4A37-A4D0-00CCFF28EA8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7" name="Gerade Verbindung mit Pfeil 406">
          <a:extLst>
            <a:ext uri="{FF2B5EF4-FFF2-40B4-BE49-F238E27FC236}">
              <a16:creationId xmlns:a16="http://schemas.microsoft.com/office/drawing/2014/main" id="{9A84B431-1607-418A-9775-2647D6268F2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8" name="Gerade Verbindung mit Pfeil 407">
          <a:extLst>
            <a:ext uri="{FF2B5EF4-FFF2-40B4-BE49-F238E27FC236}">
              <a16:creationId xmlns:a16="http://schemas.microsoft.com/office/drawing/2014/main" id="{646F49D3-5F2D-42BA-BE14-F6D831D2A36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9" name="Gerade Verbindung mit Pfeil 408">
          <a:extLst>
            <a:ext uri="{FF2B5EF4-FFF2-40B4-BE49-F238E27FC236}">
              <a16:creationId xmlns:a16="http://schemas.microsoft.com/office/drawing/2014/main" id="{F2957324-150E-42C6-99A3-3104824E0C3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0" name="Gerade Verbindung mit Pfeil 409">
          <a:extLst>
            <a:ext uri="{FF2B5EF4-FFF2-40B4-BE49-F238E27FC236}">
              <a16:creationId xmlns:a16="http://schemas.microsoft.com/office/drawing/2014/main" id="{4AF35556-D30B-45DA-A6D3-3578C56B340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1" name="Gerade Verbindung mit Pfeil 410">
          <a:extLst>
            <a:ext uri="{FF2B5EF4-FFF2-40B4-BE49-F238E27FC236}">
              <a16:creationId xmlns:a16="http://schemas.microsoft.com/office/drawing/2014/main" id="{DCFA6E50-C209-4D26-9099-B45F76D2314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2" name="Gerade Verbindung mit Pfeil 411">
          <a:extLst>
            <a:ext uri="{FF2B5EF4-FFF2-40B4-BE49-F238E27FC236}">
              <a16:creationId xmlns:a16="http://schemas.microsoft.com/office/drawing/2014/main" id="{02CA61E0-AFB7-4697-8406-F33385C2C9D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3" name="Gerade Verbindung mit Pfeil 412">
          <a:extLst>
            <a:ext uri="{FF2B5EF4-FFF2-40B4-BE49-F238E27FC236}">
              <a16:creationId xmlns:a16="http://schemas.microsoft.com/office/drawing/2014/main" id="{63B96955-FFA2-403A-AE6F-7A2B9AF58E4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4" name="Gerade Verbindung mit Pfeil 413">
          <a:extLst>
            <a:ext uri="{FF2B5EF4-FFF2-40B4-BE49-F238E27FC236}">
              <a16:creationId xmlns:a16="http://schemas.microsoft.com/office/drawing/2014/main" id="{1BFF5F5F-B8DE-4D8C-8159-75BF4F36CF2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5" name="Gerade Verbindung mit Pfeil 414">
          <a:extLst>
            <a:ext uri="{FF2B5EF4-FFF2-40B4-BE49-F238E27FC236}">
              <a16:creationId xmlns:a16="http://schemas.microsoft.com/office/drawing/2014/main" id="{ADC2F47E-80EB-4920-9856-079AEADBC11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6" name="Gerade Verbindung mit Pfeil 415">
          <a:extLst>
            <a:ext uri="{FF2B5EF4-FFF2-40B4-BE49-F238E27FC236}">
              <a16:creationId xmlns:a16="http://schemas.microsoft.com/office/drawing/2014/main" id="{B5EA75F4-A8D3-4B9B-8383-37246E066BC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7" name="Gerade Verbindung mit Pfeil 416">
          <a:extLst>
            <a:ext uri="{FF2B5EF4-FFF2-40B4-BE49-F238E27FC236}">
              <a16:creationId xmlns:a16="http://schemas.microsoft.com/office/drawing/2014/main" id="{42A99E6E-A782-48D2-A36D-24EAB8CCB27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8" name="Gerade Verbindung mit Pfeil 417">
          <a:extLst>
            <a:ext uri="{FF2B5EF4-FFF2-40B4-BE49-F238E27FC236}">
              <a16:creationId xmlns:a16="http://schemas.microsoft.com/office/drawing/2014/main" id="{ACF8DC72-04F4-4206-ABD6-A8E2EF8B17B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9" name="Gerade Verbindung mit Pfeil 418">
          <a:extLst>
            <a:ext uri="{FF2B5EF4-FFF2-40B4-BE49-F238E27FC236}">
              <a16:creationId xmlns:a16="http://schemas.microsoft.com/office/drawing/2014/main" id="{F81C6CE6-29C8-488E-9810-9DE6170745F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0" name="Gerade Verbindung mit Pfeil 419">
          <a:extLst>
            <a:ext uri="{FF2B5EF4-FFF2-40B4-BE49-F238E27FC236}">
              <a16:creationId xmlns:a16="http://schemas.microsoft.com/office/drawing/2014/main" id="{C176B0EF-55BD-41BE-BFF7-52B0F2125D8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1" name="Gerade Verbindung mit Pfeil 420">
          <a:extLst>
            <a:ext uri="{FF2B5EF4-FFF2-40B4-BE49-F238E27FC236}">
              <a16:creationId xmlns:a16="http://schemas.microsoft.com/office/drawing/2014/main" id="{A7A617F9-7930-4EAC-9B62-23903A8D5BB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2" name="Gerade Verbindung mit Pfeil 421">
          <a:extLst>
            <a:ext uri="{FF2B5EF4-FFF2-40B4-BE49-F238E27FC236}">
              <a16:creationId xmlns:a16="http://schemas.microsoft.com/office/drawing/2014/main" id="{EE7895CC-509D-47FB-9B3E-070BCFD0848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3" name="Gerade Verbindung mit Pfeil 422">
          <a:extLst>
            <a:ext uri="{FF2B5EF4-FFF2-40B4-BE49-F238E27FC236}">
              <a16:creationId xmlns:a16="http://schemas.microsoft.com/office/drawing/2014/main" id="{AAD3A949-213B-4775-A87B-C1C2D9D8336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4" name="Gerade Verbindung mit Pfeil 423">
          <a:extLst>
            <a:ext uri="{FF2B5EF4-FFF2-40B4-BE49-F238E27FC236}">
              <a16:creationId xmlns:a16="http://schemas.microsoft.com/office/drawing/2014/main" id="{ACCB0548-C2B9-4A08-A8AA-EC01004A595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5" name="Gerade Verbindung mit Pfeil 424">
          <a:extLst>
            <a:ext uri="{FF2B5EF4-FFF2-40B4-BE49-F238E27FC236}">
              <a16:creationId xmlns:a16="http://schemas.microsoft.com/office/drawing/2014/main" id="{D43F420B-EF19-4F5A-A51E-055ECDD85F2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6" name="Gerade Verbindung mit Pfeil 425">
          <a:extLst>
            <a:ext uri="{FF2B5EF4-FFF2-40B4-BE49-F238E27FC236}">
              <a16:creationId xmlns:a16="http://schemas.microsoft.com/office/drawing/2014/main" id="{7CC0A759-1C12-4840-8517-0FAE20FE9C4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7" name="Gerade Verbindung mit Pfeil 426">
          <a:extLst>
            <a:ext uri="{FF2B5EF4-FFF2-40B4-BE49-F238E27FC236}">
              <a16:creationId xmlns:a16="http://schemas.microsoft.com/office/drawing/2014/main" id="{12CED134-377A-47FA-95A7-72F983BD692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8" name="Gerade Verbindung mit Pfeil 427">
          <a:extLst>
            <a:ext uri="{FF2B5EF4-FFF2-40B4-BE49-F238E27FC236}">
              <a16:creationId xmlns:a16="http://schemas.microsoft.com/office/drawing/2014/main" id="{646F9754-9A15-4381-8167-56D862FD675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9" name="Gerade Verbindung mit Pfeil 428">
          <a:extLst>
            <a:ext uri="{FF2B5EF4-FFF2-40B4-BE49-F238E27FC236}">
              <a16:creationId xmlns:a16="http://schemas.microsoft.com/office/drawing/2014/main" id="{E433D254-14F6-4DE2-BCEE-63D10A78337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0" name="Gerade Verbindung mit Pfeil 429">
          <a:extLst>
            <a:ext uri="{FF2B5EF4-FFF2-40B4-BE49-F238E27FC236}">
              <a16:creationId xmlns:a16="http://schemas.microsoft.com/office/drawing/2014/main" id="{4D702677-6FE0-45D2-A498-C013757265D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1" name="Gerade Verbindung mit Pfeil 430">
          <a:extLst>
            <a:ext uri="{FF2B5EF4-FFF2-40B4-BE49-F238E27FC236}">
              <a16:creationId xmlns:a16="http://schemas.microsoft.com/office/drawing/2014/main" id="{B3E48BEB-A3D6-44A4-8047-A96E5EDF457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2" name="Gerade Verbindung mit Pfeil 431">
          <a:extLst>
            <a:ext uri="{FF2B5EF4-FFF2-40B4-BE49-F238E27FC236}">
              <a16:creationId xmlns:a16="http://schemas.microsoft.com/office/drawing/2014/main" id="{76B81665-E602-4191-B9B0-2A37129D7E8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3" name="Gerade Verbindung mit Pfeil 432">
          <a:extLst>
            <a:ext uri="{FF2B5EF4-FFF2-40B4-BE49-F238E27FC236}">
              <a16:creationId xmlns:a16="http://schemas.microsoft.com/office/drawing/2014/main" id="{775C089B-B499-4AA0-8D95-684B820E7D4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4" name="Gerade Verbindung mit Pfeil 433">
          <a:extLst>
            <a:ext uri="{FF2B5EF4-FFF2-40B4-BE49-F238E27FC236}">
              <a16:creationId xmlns:a16="http://schemas.microsoft.com/office/drawing/2014/main" id="{867FC723-DB87-4188-955E-453B4CC4DA4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5" name="Gerade Verbindung mit Pfeil 434">
          <a:extLst>
            <a:ext uri="{FF2B5EF4-FFF2-40B4-BE49-F238E27FC236}">
              <a16:creationId xmlns:a16="http://schemas.microsoft.com/office/drawing/2014/main" id="{0C8DFD00-CA8A-44AA-93F4-E4C91778F27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6" name="Gerade Verbindung mit Pfeil 435">
          <a:extLst>
            <a:ext uri="{FF2B5EF4-FFF2-40B4-BE49-F238E27FC236}">
              <a16:creationId xmlns:a16="http://schemas.microsoft.com/office/drawing/2014/main" id="{2DC206ED-F51A-4A61-8F0D-0DD0E4CA6FF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7" name="Gerade Verbindung mit Pfeil 436">
          <a:extLst>
            <a:ext uri="{FF2B5EF4-FFF2-40B4-BE49-F238E27FC236}">
              <a16:creationId xmlns:a16="http://schemas.microsoft.com/office/drawing/2014/main" id="{EC6A8434-29D4-4BEA-A8B0-9BB3DB5CAB2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8" name="Gerade Verbindung mit Pfeil 437">
          <a:extLst>
            <a:ext uri="{FF2B5EF4-FFF2-40B4-BE49-F238E27FC236}">
              <a16:creationId xmlns:a16="http://schemas.microsoft.com/office/drawing/2014/main" id="{270ECB78-704D-4549-9904-899B401B6F3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9" name="Gerade Verbindung mit Pfeil 438">
          <a:extLst>
            <a:ext uri="{FF2B5EF4-FFF2-40B4-BE49-F238E27FC236}">
              <a16:creationId xmlns:a16="http://schemas.microsoft.com/office/drawing/2014/main" id="{6B9125EF-20F4-431F-BFBE-271FC4707E6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0" name="Gerade Verbindung mit Pfeil 439">
          <a:extLst>
            <a:ext uri="{FF2B5EF4-FFF2-40B4-BE49-F238E27FC236}">
              <a16:creationId xmlns:a16="http://schemas.microsoft.com/office/drawing/2014/main" id="{58AFA5C5-97D3-4739-973D-232DEA4F097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1" name="Gerade Verbindung mit Pfeil 440">
          <a:extLst>
            <a:ext uri="{FF2B5EF4-FFF2-40B4-BE49-F238E27FC236}">
              <a16:creationId xmlns:a16="http://schemas.microsoft.com/office/drawing/2014/main" id="{1F6F9C13-0294-4C2C-B652-274795EAAE2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2" name="Gerade Verbindung mit Pfeil 441">
          <a:extLst>
            <a:ext uri="{FF2B5EF4-FFF2-40B4-BE49-F238E27FC236}">
              <a16:creationId xmlns:a16="http://schemas.microsoft.com/office/drawing/2014/main" id="{C3C03487-8F5A-4793-9833-B7429B87D36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3" name="Gerade Verbindung mit Pfeil 442">
          <a:extLst>
            <a:ext uri="{FF2B5EF4-FFF2-40B4-BE49-F238E27FC236}">
              <a16:creationId xmlns:a16="http://schemas.microsoft.com/office/drawing/2014/main" id="{BFFCF0D2-45CA-475C-9396-B0898A78054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4" name="Gerade Verbindung mit Pfeil 443">
          <a:extLst>
            <a:ext uri="{FF2B5EF4-FFF2-40B4-BE49-F238E27FC236}">
              <a16:creationId xmlns:a16="http://schemas.microsoft.com/office/drawing/2014/main" id="{AF559361-9943-4DB7-84C9-84AF9025C3A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5" name="Gerade Verbindung mit Pfeil 444">
          <a:extLst>
            <a:ext uri="{FF2B5EF4-FFF2-40B4-BE49-F238E27FC236}">
              <a16:creationId xmlns:a16="http://schemas.microsoft.com/office/drawing/2014/main" id="{39CE1E83-C53B-4EA0-A7B3-E45F87F232B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6" name="Gerade Verbindung mit Pfeil 445">
          <a:extLst>
            <a:ext uri="{FF2B5EF4-FFF2-40B4-BE49-F238E27FC236}">
              <a16:creationId xmlns:a16="http://schemas.microsoft.com/office/drawing/2014/main" id="{E5AC5312-90AB-4A63-BFDC-C84269BF3AA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7" name="Gerade Verbindung mit Pfeil 446">
          <a:extLst>
            <a:ext uri="{FF2B5EF4-FFF2-40B4-BE49-F238E27FC236}">
              <a16:creationId xmlns:a16="http://schemas.microsoft.com/office/drawing/2014/main" id="{A546E195-276B-4687-955B-A4F87C17BF4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8" name="Gerade Verbindung mit Pfeil 447">
          <a:extLst>
            <a:ext uri="{FF2B5EF4-FFF2-40B4-BE49-F238E27FC236}">
              <a16:creationId xmlns:a16="http://schemas.microsoft.com/office/drawing/2014/main" id="{1A2ED690-4CEF-448B-88A7-EEE900B80BA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9" name="Gerade Verbindung mit Pfeil 448">
          <a:extLst>
            <a:ext uri="{FF2B5EF4-FFF2-40B4-BE49-F238E27FC236}">
              <a16:creationId xmlns:a16="http://schemas.microsoft.com/office/drawing/2014/main" id="{3A9D01AC-D321-456D-A77A-25F58F211C7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0" name="Gerade Verbindung mit Pfeil 449">
          <a:extLst>
            <a:ext uri="{FF2B5EF4-FFF2-40B4-BE49-F238E27FC236}">
              <a16:creationId xmlns:a16="http://schemas.microsoft.com/office/drawing/2014/main" id="{29FD9898-B60C-446B-8B50-21C4EB02E3D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1" name="Gerade Verbindung mit Pfeil 450">
          <a:extLst>
            <a:ext uri="{FF2B5EF4-FFF2-40B4-BE49-F238E27FC236}">
              <a16:creationId xmlns:a16="http://schemas.microsoft.com/office/drawing/2014/main" id="{D0106E53-3868-4017-AFEF-E915232C204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2" name="Gerade Verbindung mit Pfeil 451">
          <a:extLst>
            <a:ext uri="{FF2B5EF4-FFF2-40B4-BE49-F238E27FC236}">
              <a16:creationId xmlns:a16="http://schemas.microsoft.com/office/drawing/2014/main" id="{79C4AD5B-57FB-4384-BED7-E7BF0887E02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3" name="Gerade Verbindung mit Pfeil 452">
          <a:extLst>
            <a:ext uri="{FF2B5EF4-FFF2-40B4-BE49-F238E27FC236}">
              <a16:creationId xmlns:a16="http://schemas.microsoft.com/office/drawing/2014/main" id="{EED5A782-033A-4801-B08E-7ADBC22F4BB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4" name="Gerade Verbindung mit Pfeil 453">
          <a:extLst>
            <a:ext uri="{FF2B5EF4-FFF2-40B4-BE49-F238E27FC236}">
              <a16:creationId xmlns:a16="http://schemas.microsoft.com/office/drawing/2014/main" id="{9B31DAF2-1938-4126-B615-92F4CAA5209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5" name="Gerade Verbindung mit Pfeil 454">
          <a:extLst>
            <a:ext uri="{FF2B5EF4-FFF2-40B4-BE49-F238E27FC236}">
              <a16:creationId xmlns:a16="http://schemas.microsoft.com/office/drawing/2014/main" id="{5D9C0856-6C01-4BDC-A112-AE5E8DBC48E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6" name="Gerade Verbindung mit Pfeil 455">
          <a:extLst>
            <a:ext uri="{FF2B5EF4-FFF2-40B4-BE49-F238E27FC236}">
              <a16:creationId xmlns:a16="http://schemas.microsoft.com/office/drawing/2014/main" id="{0DC973B2-712C-47F3-8170-20B19F6A7DE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7" name="Gerade Verbindung mit Pfeil 456">
          <a:extLst>
            <a:ext uri="{FF2B5EF4-FFF2-40B4-BE49-F238E27FC236}">
              <a16:creationId xmlns:a16="http://schemas.microsoft.com/office/drawing/2014/main" id="{0147FA59-745C-46CD-B9DA-DB832BAD9CA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8" name="Gerade Verbindung mit Pfeil 457">
          <a:extLst>
            <a:ext uri="{FF2B5EF4-FFF2-40B4-BE49-F238E27FC236}">
              <a16:creationId xmlns:a16="http://schemas.microsoft.com/office/drawing/2014/main" id="{D7930E25-29BA-4FD1-A49C-C13898CA648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9" name="Gerade Verbindung mit Pfeil 458">
          <a:extLst>
            <a:ext uri="{FF2B5EF4-FFF2-40B4-BE49-F238E27FC236}">
              <a16:creationId xmlns:a16="http://schemas.microsoft.com/office/drawing/2014/main" id="{1B34B35C-AF37-4FC4-B68E-58A54510340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0" name="Gerade Verbindung mit Pfeil 459">
          <a:extLst>
            <a:ext uri="{FF2B5EF4-FFF2-40B4-BE49-F238E27FC236}">
              <a16:creationId xmlns:a16="http://schemas.microsoft.com/office/drawing/2014/main" id="{61A4CAB7-06B9-4B0E-98CA-9AABF2E7BFB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1" name="Gerade Verbindung mit Pfeil 460">
          <a:extLst>
            <a:ext uri="{FF2B5EF4-FFF2-40B4-BE49-F238E27FC236}">
              <a16:creationId xmlns:a16="http://schemas.microsoft.com/office/drawing/2014/main" id="{2C81E9D1-EB5A-4989-B174-1AED13D4F99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2" name="Gerade Verbindung mit Pfeil 461">
          <a:extLst>
            <a:ext uri="{FF2B5EF4-FFF2-40B4-BE49-F238E27FC236}">
              <a16:creationId xmlns:a16="http://schemas.microsoft.com/office/drawing/2014/main" id="{AD61010A-3A5B-4AB8-A46E-7C97821A212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3" name="Gerade Verbindung mit Pfeil 462">
          <a:extLst>
            <a:ext uri="{FF2B5EF4-FFF2-40B4-BE49-F238E27FC236}">
              <a16:creationId xmlns:a16="http://schemas.microsoft.com/office/drawing/2014/main" id="{550DF718-4B7E-49F5-80C4-2423EEA9951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4" name="Gerade Verbindung mit Pfeil 463">
          <a:extLst>
            <a:ext uri="{FF2B5EF4-FFF2-40B4-BE49-F238E27FC236}">
              <a16:creationId xmlns:a16="http://schemas.microsoft.com/office/drawing/2014/main" id="{26412AEF-93C5-40AF-B1D0-09A5DE444DD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3E4CFA52-CF44-4D35-9165-75DB74A3245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2BDAA985-67D6-4661-9383-6D6056A74BE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87353C8B-4A43-418B-919E-6187E937A6E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938C0C00-9A21-47DD-A439-EF94C49607E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35CA1F37-4DFD-4718-9AAE-7FED596C46F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B4D38189-6018-4DE5-8F37-944F5A45949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3C36047E-68DD-49FE-B24A-8AF1FF8F876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201B2A1C-BA67-45D0-83BC-1C17859A15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5902185D-5A03-4238-948B-5AE1CACF52F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8E138769-EAF9-4D1A-9368-60494F9501C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47D08801-F0A0-4A3D-A4E9-C64FA867D90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3E639B6D-590D-4BD1-ABE2-7BAD1156390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F6458F5C-5118-4E7D-AC5A-B06E88678E7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3296DD8E-755B-4CF0-924C-8A2AA4C4473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34C76C03-85DA-4FDB-BE38-65013095E5C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2E3E4C58-21CC-4A2E-8ECC-EB5BB76E33C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38E40FC8-30D6-4E27-A566-C1DF7EC5123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FBB7C343-C379-4217-A003-D6A04C06817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7B78CC04-7AB6-4A4C-9620-06AF5C7A2DB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3BACA308-41D7-40E7-99B9-D40056B739A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EAD126F3-AB43-4A83-BEC7-B7334E694D0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7C30D9F5-556F-4E53-BC05-C3ED44B707D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9C604545-9D02-47CA-9F2D-C24B638A041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F6C7E650-A55C-4E9B-8DEB-7213E41EBCE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id="{BE0AF1B6-8140-4730-8F9C-D91F2730F74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E10D4961-78FF-4E69-85BF-7D2A4CF2599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" name="Gerade Verbindung mit Pfeil 27">
          <a:extLst>
            <a:ext uri="{FF2B5EF4-FFF2-40B4-BE49-F238E27FC236}">
              <a16:creationId xmlns:a16="http://schemas.microsoft.com/office/drawing/2014/main" id="{D8337740-75C6-42F0-9B70-2A65C4B4271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" name="Gerade Verbindung mit Pfeil 28">
          <a:extLst>
            <a:ext uri="{FF2B5EF4-FFF2-40B4-BE49-F238E27FC236}">
              <a16:creationId xmlns:a16="http://schemas.microsoft.com/office/drawing/2014/main" id="{D19AE2E8-56D4-4652-AF22-4833249F81F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" name="Gerade Verbindung mit Pfeil 29">
          <a:extLst>
            <a:ext uri="{FF2B5EF4-FFF2-40B4-BE49-F238E27FC236}">
              <a16:creationId xmlns:a16="http://schemas.microsoft.com/office/drawing/2014/main" id="{61B7AE8E-3ACA-42BE-8CBA-6BEF3B41F38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1BC6E998-B069-439E-8D1D-DA664D0D5F1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15E1FD07-DFBC-4BEF-AEF1-AE2071B64D7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" name="Gerade Verbindung mit Pfeil 32">
          <a:extLst>
            <a:ext uri="{FF2B5EF4-FFF2-40B4-BE49-F238E27FC236}">
              <a16:creationId xmlns:a16="http://schemas.microsoft.com/office/drawing/2014/main" id="{08197A75-0553-4277-84C7-E42F1BCAAB8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" name="Gerade Verbindung mit Pfeil 33">
          <a:extLst>
            <a:ext uri="{FF2B5EF4-FFF2-40B4-BE49-F238E27FC236}">
              <a16:creationId xmlns:a16="http://schemas.microsoft.com/office/drawing/2014/main" id="{1C36C3CA-2DFB-4116-B0E4-9F73E7B656E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" name="Gerade Verbindung mit Pfeil 34">
          <a:extLst>
            <a:ext uri="{FF2B5EF4-FFF2-40B4-BE49-F238E27FC236}">
              <a16:creationId xmlns:a16="http://schemas.microsoft.com/office/drawing/2014/main" id="{E3A113B1-0AE6-4796-92C4-9530C1BFFB8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" name="Gerade Verbindung mit Pfeil 35">
          <a:extLst>
            <a:ext uri="{FF2B5EF4-FFF2-40B4-BE49-F238E27FC236}">
              <a16:creationId xmlns:a16="http://schemas.microsoft.com/office/drawing/2014/main" id="{D2037AB4-60DF-41D9-9D32-7C6EBA3FB22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7" name="Gerade Verbindung mit Pfeil 36">
          <a:extLst>
            <a:ext uri="{FF2B5EF4-FFF2-40B4-BE49-F238E27FC236}">
              <a16:creationId xmlns:a16="http://schemas.microsoft.com/office/drawing/2014/main" id="{326B6A03-DC2E-4582-AD31-48622A35158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" name="Gerade Verbindung mit Pfeil 37">
          <a:extLst>
            <a:ext uri="{FF2B5EF4-FFF2-40B4-BE49-F238E27FC236}">
              <a16:creationId xmlns:a16="http://schemas.microsoft.com/office/drawing/2014/main" id="{11357831-ADE5-447D-A920-EA92294E59D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" name="Gerade Verbindung mit Pfeil 38">
          <a:extLst>
            <a:ext uri="{FF2B5EF4-FFF2-40B4-BE49-F238E27FC236}">
              <a16:creationId xmlns:a16="http://schemas.microsoft.com/office/drawing/2014/main" id="{35159DC1-FB53-4DCF-8D89-BCF2722DB36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" name="Gerade Verbindung mit Pfeil 39">
          <a:extLst>
            <a:ext uri="{FF2B5EF4-FFF2-40B4-BE49-F238E27FC236}">
              <a16:creationId xmlns:a16="http://schemas.microsoft.com/office/drawing/2014/main" id="{01D15A5B-78D0-4D16-BC31-6D855AB595A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" name="Gerade Verbindung mit Pfeil 40">
          <a:extLst>
            <a:ext uri="{FF2B5EF4-FFF2-40B4-BE49-F238E27FC236}">
              <a16:creationId xmlns:a16="http://schemas.microsoft.com/office/drawing/2014/main" id="{047531A2-BF5A-4AD5-9B6E-B7B89B2C3AD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" name="Gerade Verbindung mit Pfeil 41">
          <a:extLst>
            <a:ext uri="{FF2B5EF4-FFF2-40B4-BE49-F238E27FC236}">
              <a16:creationId xmlns:a16="http://schemas.microsoft.com/office/drawing/2014/main" id="{0421FE68-A708-4A6B-B0C2-D3CF36A3059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" name="Gerade Verbindung mit Pfeil 42">
          <a:extLst>
            <a:ext uri="{FF2B5EF4-FFF2-40B4-BE49-F238E27FC236}">
              <a16:creationId xmlns:a16="http://schemas.microsoft.com/office/drawing/2014/main" id="{CFAC4AF3-7464-4651-B130-9DDDBF2CF93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" name="Gerade Verbindung mit Pfeil 43">
          <a:extLst>
            <a:ext uri="{FF2B5EF4-FFF2-40B4-BE49-F238E27FC236}">
              <a16:creationId xmlns:a16="http://schemas.microsoft.com/office/drawing/2014/main" id="{413607E6-252D-467B-A223-3B74FFE9B07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5" name="Gerade Verbindung mit Pfeil 44">
          <a:extLst>
            <a:ext uri="{FF2B5EF4-FFF2-40B4-BE49-F238E27FC236}">
              <a16:creationId xmlns:a16="http://schemas.microsoft.com/office/drawing/2014/main" id="{68DDC4D5-1C85-4621-B3B1-730927B4080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6" name="Gerade Verbindung mit Pfeil 45">
          <a:extLst>
            <a:ext uri="{FF2B5EF4-FFF2-40B4-BE49-F238E27FC236}">
              <a16:creationId xmlns:a16="http://schemas.microsoft.com/office/drawing/2014/main" id="{1DF00CC2-71A9-4CB5-9997-926763A6DEA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7" name="Gerade Verbindung mit Pfeil 46">
          <a:extLst>
            <a:ext uri="{FF2B5EF4-FFF2-40B4-BE49-F238E27FC236}">
              <a16:creationId xmlns:a16="http://schemas.microsoft.com/office/drawing/2014/main" id="{F7A4A71C-89BC-4327-BA4F-83CED130D27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8" name="Gerade Verbindung mit Pfeil 47">
          <a:extLst>
            <a:ext uri="{FF2B5EF4-FFF2-40B4-BE49-F238E27FC236}">
              <a16:creationId xmlns:a16="http://schemas.microsoft.com/office/drawing/2014/main" id="{EE530DBD-5585-405A-BC2B-FD85AD9E738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9" name="Gerade Verbindung mit Pfeil 48">
          <a:extLst>
            <a:ext uri="{FF2B5EF4-FFF2-40B4-BE49-F238E27FC236}">
              <a16:creationId xmlns:a16="http://schemas.microsoft.com/office/drawing/2014/main" id="{04FDCE78-45A7-42E2-8EC8-7B6CCC80738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0" name="Gerade Verbindung mit Pfeil 49">
          <a:extLst>
            <a:ext uri="{FF2B5EF4-FFF2-40B4-BE49-F238E27FC236}">
              <a16:creationId xmlns:a16="http://schemas.microsoft.com/office/drawing/2014/main" id="{771CDA9A-99FA-4131-9E39-650D3F39B62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1" name="Gerade Verbindung mit Pfeil 50">
          <a:extLst>
            <a:ext uri="{FF2B5EF4-FFF2-40B4-BE49-F238E27FC236}">
              <a16:creationId xmlns:a16="http://schemas.microsoft.com/office/drawing/2014/main" id="{96529044-C359-4233-9C48-A6DCC738ECE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2" name="Gerade Verbindung mit Pfeil 51">
          <a:extLst>
            <a:ext uri="{FF2B5EF4-FFF2-40B4-BE49-F238E27FC236}">
              <a16:creationId xmlns:a16="http://schemas.microsoft.com/office/drawing/2014/main" id="{2CF8F8AF-F579-469B-9957-479491E0B38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3" name="Gerade Verbindung mit Pfeil 52">
          <a:extLst>
            <a:ext uri="{FF2B5EF4-FFF2-40B4-BE49-F238E27FC236}">
              <a16:creationId xmlns:a16="http://schemas.microsoft.com/office/drawing/2014/main" id="{203204DC-D018-4CB5-BE62-ED804D17683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4" name="Gerade Verbindung mit Pfeil 53">
          <a:extLst>
            <a:ext uri="{FF2B5EF4-FFF2-40B4-BE49-F238E27FC236}">
              <a16:creationId xmlns:a16="http://schemas.microsoft.com/office/drawing/2014/main" id="{5CA0204A-8ACD-40F0-9811-0ECDBCAB2A7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5" name="Gerade Verbindung mit Pfeil 54">
          <a:extLst>
            <a:ext uri="{FF2B5EF4-FFF2-40B4-BE49-F238E27FC236}">
              <a16:creationId xmlns:a16="http://schemas.microsoft.com/office/drawing/2014/main" id="{54F4BFCC-7117-4C0E-BF87-48AFD66F959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6" name="Gerade Verbindung mit Pfeil 55">
          <a:extLst>
            <a:ext uri="{FF2B5EF4-FFF2-40B4-BE49-F238E27FC236}">
              <a16:creationId xmlns:a16="http://schemas.microsoft.com/office/drawing/2014/main" id="{B8FDBB4B-14BA-42BB-8BEF-89EC646F9BF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57" name="Gerade Verbindung mit Pfeil 56">
          <a:extLst>
            <a:ext uri="{FF2B5EF4-FFF2-40B4-BE49-F238E27FC236}">
              <a16:creationId xmlns:a16="http://schemas.microsoft.com/office/drawing/2014/main" id="{EFA1F42F-09D4-4C47-8113-FE098854353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58" name="Gerade Verbindung mit Pfeil 57">
          <a:extLst>
            <a:ext uri="{FF2B5EF4-FFF2-40B4-BE49-F238E27FC236}">
              <a16:creationId xmlns:a16="http://schemas.microsoft.com/office/drawing/2014/main" id="{F56DB030-0469-48B4-AAAE-7AED6BB68A4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59" name="Gerade Verbindung mit Pfeil 58">
          <a:extLst>
            <a:ext uri="{FF2B5EF4-FFF2-40B4-BE49-F238E27FC236}">
              <a16:creationId xmlns:a16="http://schemas.microsoft.com/office/drawing/2014/main" id="{EC482188-7C30-4A82-B8D6-49ED0784006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0" name="Gerade Verbindung mit Pfeil 59">
          <a:extLst>
            <a:ext uri="{FF2B5EF4-FFF2-40B4-BE49-F238E27FC236}">
              <a16:creationId xmlns:a16="http://schemas.microsoft.com/office/drawing/2014/main" id="{89C9A667-C8EA-4454-9E5B-B2C897DE943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1" name="Gerade Verbindung mit Pfeil 60">
          <a:extLst>
            <a:ext uri="{FF2B5EF4-FFF2-40B4-BE49-F238E27FC236}">
              <a16:creationId xmlns:a16="http://schemas.microsoft.com/office/drawing/2014/main" id="{7BD39006-15CE-45D4-BEEA-8415677FC72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2" name="Gerade Verbindung mit Pfeil 61">
          <a:extLst>
            <a:ext uri="{FF2B5EF4-FFF2-40B4-BE49-F238E27FC236}">
              <a16:creationId xmlns:a16="http://schemas.microsoft.com/office/drawing/2014/main" id="{94482084-8F1C-411A-821B-45FB03A255A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3" name="Gerade Verbindung mit Pfeil 62">
          <a:extLst>
            <a:ext uri="{FF2B5EF4-FFF2-40B4-BE49-F238E27FC236}">
              <a16:creationId xmlns:a16="http://schemas.microsoft.com/office/drawing/2014/main" id="{4908EEFC-5135-408C-8FA3-FA3B0CACC95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4" name="Gerade Verbindung mit Pfeil 63">
          <a:extLst>
            <a:ext uri="{FF2B5EF4-FFF2-40B4-BE49-F238E27FC236}">
              <a16:creationId xmlns:a16="http://schemas.microsoft.com/office/drawing/2014/main" id="{A28F02AD-A515-4990-BBD8-9ECCBBF8D61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5" name="Gerade Verbindung mit Pfeil 64">
          <a:extLst>
            <a:ext uri="{FF2B5EF4-FFF2-40B4-BE49-F238E27FC236}">
              <a16:creationId xmlns:a16="http://schemas.microsoft.com/office/drawing/2014/main" id="{14628E13-9A84-41E6-B876-2965DE207AC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6" name="Gerade Verbindung mit Pfeil 65">
          <a:extLst>
            <a:ext uri="{FF2B5EF4-FFF2-40B4-BE49-F238E27FC236}">
              <a16:creationId xmlns:a16="http://schemas.microsoft.com/office/drawing/2014/main" id="{D7623866-7D8B-4F4A-9A67-449075CBFF3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7" name="Gerade Verbindung mit Pfeil 66">
          <a:extLst>
            <a:ext uri="{FF2B5EF4-FFF2-40B4-BE49-F238E27FC236}">
              <a16:creationId xmlns:a16="http://schemas.microsoft.com/office/drawing/2014/main" id="{E4F29367-ED37-4F25-A2A6-388C32AE3F1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8" name="Gerade Verbindung mit Pfeil 67">
          <a:extLst>
            <a:ext uri="{FF2B5EF4-FFF2-40B4-BE49-F238E27FC236}">
              <a16:creationId xmlns:a16="http://schemas.microsoft.com/office/drawing/2014/main" id="{33199DE4-7592-4137-81A3-82133FACD7F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9" name="Gerade Verbindung mit Pfeil 68">
          <a:extLst>
            <a:ext uri="{FF2B5EF4-FFF2-40B4-BE49-F238E27FC236}">
              <a16:creationId xmlns:a16="http://schemas.microsoft.com/office/drawing/2014/main" id="{C6F818EC-EFC2-4E70-88C8-1E613CED78D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0" name="Gerade Verbindung mit Pfeil 69">
          <a:extLst>
            <a:ext uri="{FF2B5EF4-FFF2-40B4-BE49-F238E27FC236}">
              <a16:creationId xmlns:a16="http://schemas.microsoft.com/office/drawing/2014/main" id="{86E2EAAD-4B9A-4D4C-B449-8146F577FC8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1" name="Gerade Verbindung mit Pfeil 70">
          <a:extLst>
            <a:ext uri="{FF2B5EF4-FFF2-40B4-BE49-F238E27FC236}">
              <a16:creationId xmlns:a16="http://schemas.microsoft.com/office/drawing/2014/main" id="{C1689337-8E93-448F-8D0C-921993A7FA2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2" name="Gerade Verbindung mit Pfeil 71">
          <a:extLst>
            <a:ext uri="{FF2B5EF4-FFF2-40B4-BE49-F238E27FC236}">
              <a16:creationId xmlns:a16="http://schemas.microsoft.com/office/drawing/2014/main" id="{FD91ECBE-8605-4D0A-AD89-D2F2B355A1C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3" name="Gerade Verbindung mit Pfeil 72">
          <a:extLst>
            <a:ext uri="{FF2B5EF4-FFF2-40B4-BE49-F238E27FC236}">
              <a16:creationId xmlns:a16="http://schemas.microsoft.com/office/drawing/2014/main" id="{2A9BFB2C-DB8F-47A5-871F-4D14D78A0E8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4" name="Gerade Verbindung mit Pfeil 73">
          <a:extLst>
            <a:ext uri="{FF2B5EF4-FFF2-40B4-BE49-F238E27FC236}">
              <a16:creationId xmlns:a16="http://schemas.microsoft.com/office/drawing/2014/main" id="{91239C98-CCFE-41B0-A343-93BC5341142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5" name="Gerade Verbindung mit Pfeil 74">
          <a:extLst>
            <a:ext uri="{FF2B5EF4-FFF2-40B4-BE49-F238E27FC236}">
              <a16:creationId xmlns:a16="http://schemas.microsoft.com/office/drawing/2014/main" id="{37A42B13-EFBD-460C-8AA8-6F3D4CE5B63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6" name="Gerade Verbindung mit Pfeil 75">
          <a:extLst>
            <a:ext uri="{FF2B5EF4-FFF2-40B4-BE49-F238E27FC236}">
              <a16:creationId xmlns:a16="http://schemas.microsoft.com/office/drawing/2014/main" id="{CDBF3027-6952-4AD2-ABE9-F023BEE8F73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7" name="Gerade Verbindung mit Pfeil 76">
          <a:extLst>
            <a:ext uri="{FF2B5EF4-FFF2-40B4-BE49-F238E27FC236}">
              <a16:creationId xmlns:a16="http://schemas.microsoft.com/office/drawing/2014/main" id="{4DC8A589-F338-4226-92A2-92A12E263EF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8" name="Gerade Verbindung mit Pfeil 77">
          <a:extLst>
            <a:ext uri="{FF2B5EF4-FFF2-40B4-BE49-F238E27FC236}">
              <a16:creationId xmlns:a16="http://schemas.microsoft.com/office/drawing/2014/main" id="{2A3591B0-BD9B-48CB-B452-8C06AA4A91E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9" name="Gerade Verbindung mit Pfeil 78">
          <a:extLst>
            <a:ext uri="{FF2B5EF4-FFF2-40B4-BE49-F238E27FC236}">
              <a16:creationId xmlns:a16="http://schemas.microsoft.com/office/drawing/2014/main" id="{40ACAA76-852A-4299-BA10-9F98680D4FB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0" name="Gerade Verbindung mit Pfeil 79">
          <a:extLst>
            <a:ext uri="{FF2B5EF4-FFF2-40B4-BE49-F238E27FC236}">
              <a16:creationId xmlns:a16="http://schemas.microsoft.com/office/drawing/2014/main" id="{4B604A93-2373-48C3-8CDC-7EACD47256A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1" name="Gerade Verbindung mit Pfeil 80">
          <a:extLst>
            <a:ext uri="{FF2B5EF4-FFF2-40B4-BE49-F238E27FC236}">
              <a16:creationId xmlns:a16="http://schemas.microsoft.com/office/drawing/2014/main" id="{889B93C0-B8D5-414F-A6C9-2F0D45E1F94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2" name="Gerade Verbindung mit Pfeil 81">
          <a:extLst>
            <a:ext uri="{FF2B5EF4-FFF2-40B4-BE49-F238E27FC236}">
              <a16:creationId xmlns:a16="http://schemas.microsoft.com/office/drawing/2014/main" id="{884651C8-B4BF-4A0C-87FA-DFA7D2ABBC5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3" name="Gerade Verbindung mit Pfeil 82">
          <a:extLst>
            <a:ext uri="{FF2B5EF4-FFF2-40B4-BE49-F238E27FC236}">
              <a16:creationId xmlns:a16="http://schemas.microsoft.com/office/drawing/2014/main" id="{FF581911-833C-4D23-8009-49029AF2DEF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4" name="Gerade Verbindung mit Pfeil 83">
          <a:extLst>
            <a:ext uri="{FF2B5EF4-FFF2-40B4-BE49-F238E27FC236}">
              <a16:creationId xmlns:a16="http://schemas.microsoft.com/office/drawing/2014/main" id="{D15C4835-16F1-49AD-8EE7-DD4AE4B24DE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5" name="Gerade Verbindung mit Pfeil 84">
          <a:extLst>
            <a:ext uri="{FF2B5EF4-FFF2-40B4-BE49-F238E27FC236}">
              <a16:creationId xmlns:a16="http://schemas.microsoft.com/office/drawing/2014/main" id="{B78CA1C0-A5B4-4600-9A40-266FF3E86A5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6" name="Gerade Verbindung mit Pfeil 85">
          <a:extLst>
            <a:ext uri="{FF2B5EF4-FFF2-40B4-BE49-F238E27FC236}">
              <a16:creationId xmlns:a16="http://schemas.microsoft.com/office/drawing/2014/main" id="{686A4406-716C-47F6-B4CE-6EF002B53FA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7" name="Gerade Verbindung mit Pfeil 86">
          <a:extLst>
            <a:ext uri="{FF2B5EF4-FFF2-40B4-BE49-F238E27FC236}">
              <a16:creationId xmlns:a16="http://schemas.microsoft.com/office/drawing/2014/main" id="{96A90281-1ABC-4B76-81D7-B5E15B017A2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8" name="Gerade Verbindung mit Pfeil 87">
          <a:extLst>
            <a:ext uri="{FF2B5EF4-FFF2-40B4-BE49-F238E27FC236}">
              <a16:creationId xmlns:a16="http://schemas.microsoft.com/office/drawing/2014/main" id="{C7E06A8F-D8E2-4362-9B78-7699886E035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9" name="Gerade Verbindung mit Pfeil 88">
          <a:extLst>
            <a:ext uri="{FF2B5EF4-FFF2-40B4-BE49-F238E27FC236}">
              <a16:creationId xmlns:a16="http://schemas.microsoft.com/office/drawing/2014/main" id="{806AEE19-590F-4C1C-B3C1-24CED697938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0" name="Gerade Verbindung mit Pfeil 89">
          <a:extLst>
            <a:ext uri="{FF2B5EF4-FFF2-40B4-BE49-F238E27FC236}">
              <a16:creationId xmlns:a16="http://schemas.microsoft.com/office/drawing/2014/main" id="{F994E184-D55D-4952-A452-5A36A8A86E4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1" name="Gerade Verbindung mit Pfeil 90">
          <a:extLst>
            <a:ext uri="{FF2B5EF4-FFF2-40B4-BE49-F238E27FC236}">
              <a16:creationId xmlns:a16="http://schemas.microsoft.com/office/drawing/2014/main" id="{F29FC699-9818-4F21-A559-D74FC92DEB3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2" name="Gerade Verbindung mit Pfeil 91">
          <a:extLst>
            <a:ext uri="{FF2B5EF4-FFF2-40B4-BE49-F238E27FC236}">
              <a16:creationId xmlns:a16="http://schemas.microsoft.com/office/drawing/2014/main" id="{A7A240F3-7C2C-47F2-B7E6-2B96DD28533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3" name="Gerade Verbindung mit Pfeil 92">
          <a:extLst>
            <a:ext uri="{FF2B5EF4-FFF2-40B4-BE49-F238E27FC236}">
              <a16:creationId xmlns:a16="http://schemas.microsoft.com/office/drawing/2014/main" id="{7C3756EF-7F51-4115-9F23-36721817ADA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4" name="Gerade Verbindung mit Pfeil 93">
          <a:extLst>
            <a:ext uri="{FF2B5EF4-FFF2-40B4-BE49-F238E27FC236}">
              <a16:creationId xmlns:a16="http://schemas.microsoft.com/office/drawing/2014/main" id="{1C9C057A-FAD7-4EF9-AB9C-83917B979DF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5" name="Gerade Verbindung mit Pfeil 94">
          <a:extLst>
            <a:ext uri="{FF2B5EF4-FFF2-40B4-BE49-F238E27FC236}">
              <a16:creationId xmlns:a16="http://schemas.microsoft.com/office/drawing/2014/main" id="{0EAA510A-2A67-4B0C-B2CC-5DC4D72B5A6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6" name="Gerade Verbindung mit Pfeil 95">
          <a:extLst>
            <a:ext uri="{FF2B5EF4-FFF2-40B4-BE49-F238E27FC236}">
              <a16:creationId xmlns:a16="http://schemas.microsoft.com/office/drawing/2014/main" id="{EC74A31B-157C-4AB9-9A55-1235A2BD76F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7" name="Gerade Verbindung mit Pfeil 96">
          <a:extLst>
            <a:ext uri="{FF2B5EF4-FFF2-40B4-BE49-F238E27FC236}">
              <a16:creationId xmlns:a16="http://schemas.microsoft.com/office/drawing/2014/main" id="{44F67BAA-054F-4AB8-8C6C-CB49CCAA9D3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8" name="Gerade Verbindung mit Pfeil 97">
          <a:extLst>
            <a:ext uri="{FF2B5EF4-FFF2-40B4-BE49-F238E27FC236}">
              <a16:creationId xmlns:a16="http://schemas.microsoft.com/office/drawing/2014/main" id="{C80ED34F-AAD8-4338-B809-ADE3E32D5FB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9" name="Gerade Verbindung mit Pfeil 98">
          <a:extLst>
            <a:ext uri="{FF2B5EF4-FFF2-40B4-BE49-F238E27FC236}">
              <a16:creationId xmlns:a16="http://schemas.microsoft.com/office/drawing/2014/main" id="{07E45640-CCDD-4730-817A-5AE84C06CA5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0" name="Gerade Verbindung mit Pfeil 99">
          <a:extLst>
            <a:ext uri="{FF2B5EF4-FFF2-40B4-BE49-F238E27FC236}">
              <a16:creationId xmlns:a16="http://schemas.microsoft.com/office/drawing/2014/main" id="{E5CA1D9D-246C-4C26-889F-3E525830216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1" name="Gerade Verbindung mit Pfeil 100">
          <a:extLst>
            <a:ext uri="{FF2B5EF4-FFF2-40B4-BE49-F238E27FC236}">
              <a16:creationId xmlns:a16="http://schemas.microsoft.com/office/drawing/2014/main" id="{F7CE57E8-E4E8-4872-85DD-664FDA3B3F3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2" name="Gerade Verbindung mit Pfeil 101">
          <a:extLst>
            <a:ext uri="{FF2B5EF4-FFF2-40B4-BE49-F238E27FC236}">
              <a16:creationId xmlns:a16="http://schemas.microsoft.com/office/drawing/2014/main" id="{94606674-CBF8-450E-B570-87C06D3407C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3" name="Gerade Verbindung mit Pfeil 102">
          <a:extLst>
            <a:ext uri="{FF2B5EF4-FFF2-40B4-BE49-F238E27FC236}">
              <a16:creationId xmlns:a16="http://schemas.microsoft.com/office/drawing/2014/main" id="{458B67D7-4342-4E46-9C36-4F26D339502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4" name="Gerade Verbindung mit Pfeil 103">
          <a:extLst>
            <a:ext uri="{FF2B5EF4-FFF2-40B4-BE49-F238E27FC236}">
              <a16:creationId xmlns:a16="http://schemas.microsoft.com/office/drawing/2014/main" id="{6D401DE9-DEAA-4F45-8859-64C2720B062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5" name="Gerade Verbindung mit Pfeil 104">
          <a:extLst>
            <a:ext uri="{FF2B5EF4-FFF2-40B4-BE49-F238E27FC236}">
              <a16:creationId xmlns:a16="http://schemas.microsoft.com/office/drawing/2014/main" id="{72F5F883-70EB-404E-90E8-53844770B39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6" name="Gerade Verbindung mit Pfeil 105">
          <a:extLst>
            <a:ext uri="{FF2B5EF4-FFF2-40B4-BE49-F238E27FC236}">
              <a16:creationId xmlns:a16="http://schemas.microsoft.com/office/drawing/2014/main" id="{6EE1ECD9-D90B-4090-B63B-03A4054D8DA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7" name="Gerade Verbindung mit Pfeil 106">
          <a:extLst>
            <a:ext uri="{FF2B5EF4-FFF2-40B4-BE49-F238E27FC236}">
              <a16:creationId xmlns:a16="http://schemas.microsoft.com/office/drawing/2014/main" id="{D5D92F2C-860C-4167-A455-1E99E88225F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8" name="Gerade Verbindung mit Pfeil 107">
          <a:extLst>
            <a:ext uri="{FF2B5EF4-FFF2-40B4-BE49-F238E27FC236}">
              <a16:creationId xmlns:a16="http://schemas.microsoft.com/office/drawing/2014/main" id="{CEBDBA6B-7D24-42D9-B64B-9FDADD88769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9" name="Gerade Verbindung mit Pfeil 108">
          <a:extLst>
            <a:ext uri="{FF2B5EF4-FFF2-40B4-BE49-F238E27FC236}">
              <a16:creationId xmlns:a16="http://schemas.microsoft.com/office/drawing/2014/main" id="{F025B2C5-3D70-49C8-A95D-3E50F5A0AB4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0" name="Gerade Verbindung mit Pfeil 109">
          <a:extLst>
            <a:ext uri="{FF2B5EF4-FFF2-40B4-BE49-F238E27FC236}">
              <a16:creationId xmlns:a16="http://schemas.microsoft.com/office/drawing/2014/main" id="{673EAAB4-90BF-41EB-97D9-FB75EB47210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1" name="Gerade Verbindung mit Pfeil 110">
          <a:extLst>
            <a:ext uri="{FF2B5EF4-FFF2-40B4-BE49-F238E27FC236}">
              <a16:creationId xmlns:a16="http://schemas.microsoft.com/office/drawing/2014/main" id="{150C5239-4FB3-4BA8-A92E-F6450709DA4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2" name="Gerade Verbindung mit Pfeil 111">
          <a:extLst>
            <a:ext uri="{FF2B5EF4-FFF2-40B4-BE49-F238E27FC236}">
              <a16:creationId xmlns:a16="http://schemas.microsoft.com/office/drawing/2014/main" id="{0DEA8620-1E85-4E51-AF4D-8443FF1B396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3" name="Gerade Verbindung mit Pfeil 112">
          <a:extLst>
            <a:ext uri="{FF2B5EF4-FFF2-40B4-BE49-F238E27FC236}">
              <a16:creationId xmlns:a16="http://schemas.microsoft.com/office/drawing/2014/main" id="{EF53E0FF-59B5-48C0-81DA-B357024D466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4" name="Gerade Verbindung mit Pfeil 113">
          <a:extLst>
            <a:ext uri="{FF2B5EF4-FFF2-40B4-BE49-F238E27FC236}">
              <a16:creationId xmlns:a16="http://schemas.microsoft.com/office/drawing/2014/main" id="{860345F4-A60E-41A8-92C5-F78B4B60B37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5" name="Gerade Verbindung mit Pfeil 114">
          <a:extLst>
            <a:ext uri="{FF2B5EF4-FFF2-40B4-BE49-F238E27FC236}">
              <a16:creationId xmlns:a16="http://schemas.microsoft.com/office/drawing/2014/main" id="{8E62A78E-5899-454C-8E0E-5D357DFE9F2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6" name="Gerade Verbindung mit Pfeil 115">
          <a:extLst>
            <a:ext uri="{FF2B5EF4-FFF2-40B4-BE49-F238E27FC236}">
              <a16:creationId xmlns:a16="http://schemas.microsoft.com/office/drawing/2014/main" id="{5489951C-B6D4-4344-8E3F-C03E38C4A56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7" name="Gerade Verbindung mit Pfeil 116">
          <a:extLst>
            <a:ext uri="{FF2B5EF4-FFF2-40B4-BE49-F238E27FC236}">
              <a16:creationId xmlns:a16="http://schemas.microsoft.com/office/drawing/2014/main" id="{7F4AFCC9-CF90-45DC-8DFE-64D3E0F7BAF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8" name="Gerade Verbindung mit Pfeil 117">
          <a:extLst>
            <a:ext uri="{FF2B5EF4-FFF2-40B4-BE49-F238E27FC236}">
              <a16:creationId xmlns:a16="http://schemas.microsoft.com/office/drawing/2014/main" id="{33F4A717-28A2-495E-BEE7-1E2DD3743A0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9" name="Gerade Verbindung mit Pfeil 118">
          <a:extLst>
            <a:ext uri="{FF2B5EF4-FFF2-40B4-BE49-F238E27FC236}">
              <a16:creationId xmlns:a16="http://schemas.microsoft.com/office/drawing/2014/main" id="{3F2CBF9B-CFE1-4B5D-A739-4030D9C97B2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0" name="Gerade Verbindung mit Pfeil 119">
          <a:extLst>
            <a:ext uri="{FF2B5EF4-FFF2-40B4-BE49-F238E27FC236}">
              <a16:creationId xmlns:a16="http://schemas.microsoft.com/office/drawing/2014/main" id="{F045FC35-CB9C-4B59-8041-E4B9AC5C1F8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1" name="Gerade Verbindung mit Pfeil 120">
          <a:extLst>
            <a:ext uri="{FF2B5EF4-FFF2-40B4-BE49-F238E27FC236}">
              <a16:creationId xmlns:a16="http://schemas.microsoft.com/office/drawing/2014/main" id="{A4E81569-A2F4-4697-8693-D1A167D9DFB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2" name="Gerade Verbindung mit Pfeil 121">
          <a:extLst>
            <a:ext uri="{FF2B5EF4-FFF2-40B4-BE49-F238E27FC236}">
              <a16:creationId xmlns:a16="http://schemas.microsoft.com/office/drawing/2014/main" id="{40B16D68-01B3-4334-B688-3D4A882DB5B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3" name="Gerade Verbindung mit Pfeil 122">
          <a:extLst>
            <a:ext uri="{FF2B5EF4-FFF2-40B4-BE49-F238E27FC236}">
              <a16:creationId xmlns:a16="http://schemas.microsoft.com/office/drawing/2014/main" id="{EC824F81-F10C-45B8-886F-6B56DAB7626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4" name="Gerade Verbindung mit Pfeil 123">
          <a:extLst>
            <a:ext uri="{FF2B5EF4-FFF2-40B4-BE49-F238E27FC236}">
              <a16:creationId xmlns:a16="http://schemas.microsoft.com/office/drawing/2014/main" id="{D8842901-2C2C-4CEC-9D68-B0A18B178E3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5" name="Gerade Verbindung mit Pfeil 124">
          <a:extLst>
            <a:ext uri="{FF2B5EF4-FFF2-40B4-BE49-F238E27FC236}">
              <a16:creationId xmlns:a16="http://schemas.microsoft.com/office/drawing/2014/main" id="{1B2E818B-63B0-43F1-96BD-A1B2D002B7E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6" name="Gerade Verbindung mit Pfeil 125">
          <a:extLst>
            <a:ext uri="{FF2B5EF4-FFF2-40B4-BE49-F238E27FC236}">
              <a16:creationId xmlns:a16="http://schemas.microsoft.com/office/drawing/2014/main" id="{E2CB9725-CC6F-444C-896F-5DE271455A8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7" name="Gerade Verbindung mit Pfeil 126">
          <a:extLst>
            <a:ext uri="{FF2B5EF4-FFF2-40B4-BE49-F238E27FC236}">
              <a16:creationId xmlns:a16="http://schemas.microsoft.com/office/drawing/2014/main" id="{1EE19BB7-A4CD-4FDA-BC4C-19AD5B37D48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8" name="Gerade Verbindung mit Pfeil 127">
          <a:extLst>
            <a:ext uri="{FF2B5EF4-FFF2-40B4-BE49-F238E27FC236}">
              <a16:creationId xmlns:a16="http://schemas.microsoft.com/office/drawing/2014/main" id="{F58FBA7F-CBBC-48B3-A6F6-AD718DD4084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29" name="Gerade Verbindung mit Pfeil 128">
          <a:extLst>
            <a:ext uri="{FF2B5EF4-FFF2-40B4-BE49-F238E27FC236}">
              <a16:creationId xmlns:a16="http://schemas.microsoft.com/office/drawing/2014/main" id="{43E7EE96-1D02-4BA6-BEC4-60410E65356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0" name="Gerade Verbindung mit Pfeil 129">
          <a:extLst>
            <a:ext uri="{FF2B5EF4-FFF2-40B4-BE49-F238E27FC236}">
              <a16:creationId xmlns:a16="http://schemas.microsoft.com/office/drawing/2014/main" id="{67659E3A-1D57-4219-874D-B731399B494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1" name="Gerade Verbindung mit Pfeil 130">
          <a:extLst>
            <a:ext uri="{FF2B5EF4-FFF2-40B4-BE49-F238E27FC236}">
              <a16:creationId xmlns:a16="http://schemas.microsoft.com/office/drawing/2014/main" id="{83B7639D-13A3-4CA6-816A-0522C7AC62D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2" name="Gerade Verbindung mit Pfeil 131">
          <a:extLst>
            <a:ext uri="{FF2B5EF4-FFF2-40B4-BE49-F238E27FC236}">
              <a16:creationId xmlns:a16="http://schemas.microsoft.com/office/drawing/2014/main" id="{3B19D640-CCA8-44D1-B280-BD0D3314F7A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3" name="Gerade Verbindung mit Pfeil 132">
          <a:extLst>
            <a:ext uri="{FF2B5EF4-FFF2-40B4-BE49-F238E27FC236}">
              <a16:creationId xmlns:a16="http://schemas.microsoft.com/office/drawing/2014/main" id="{8CAF07CF-E09A-4FBB-9D27-CECF86ADAD5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4" name="Gerade Verbindung mit Pfeil 133">
          <a:extLst>
            <a:ext uri="{FF2B5EF4-FFF2-40B4-BE49-F238E27FC236}">
              <a16:creationId xmlns:a16="http://schemas.microsoft.com/office/drawing/2014/main" id="{86F50EB9-7233-422B-AB74-BC6382687A4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5" name="Gerade Verbindung mit Pfeil 134">
          <a:extLst>
            <a:ext uri="{FF2B5EF4-FFF2-40B4-BE49-F238E27FC236}">
              <a16:creationId xmlns:a16="http://schemas.microsoft.com/office/drawing/2014/main" id="{DBC78A38-C4B6-46FB-B15F-3A777D4D0DF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6" name="Gerade Verbindung mit Pfeil 135">
          <a:extLst>
            <a:ext uri="{FF2B5EF4-FFF2-40B4-BE49-F238E27FC236}">
              <a16:creationId xmlns:a16="http://schemas.microsoft.com/office/drawing/2014/main" id="{15684F50-B6C3-4CCC-9F75-6D87204F6B0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7" name="Gerade Verbindung mit Pfeil 136">
          <a:extLst>
            <a:ext uri="{FF2B5EF4-FFF2-40B4-BE49-F238E27FC236}">
              <a16:creationId xmlns:a16="http://schemas.microsoft.com/office/drawing/2014/main" id="{2EB1A5D3-C7CC-4DEC-8B58-95CAB9A3B25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8" name="Gerade Verbindung mit Pfeil 137">
          <a:extLst>
            <a:ext uri="{FF2B5EF4-FFF2-40B4-BE49-F238E27FC236}">
              <a16:creationId xmlns:a16="http://schemas.microsoft.com/office/drawing/2014/main" id="{0F692070-A832-4BED-A3BB-E165E6A7176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9" name="Gerade Verbindung mit Pfeil 138">
          <a:extLst>
            <a:ext uri="{FF2B5EF4-FFF2-40B4-BE49-F238E27FC236}">
              <a16:creationId xmlns:a16="http://schemas.microsoft.com/office/drawing/2014/main" id="{0F12AE7B-8F8C-41FB-A92C-502003125E2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0" name="Gerade Verbindung mit Pfeil 139">
          <a:extLst>
            <a:ext uri="{FF2B5EF4-FFF2-40B4-BE49-F238E27FC236}">
              <a16:creationId xmlns:a16="http://schemas.microsoft.com/office/drawing/2014/main" id="{4A86DD22-A66A-4F7C-8224-B992A15922E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1" name="Gerade Verbindung mit Pfeil 140">
          <a:extLst>
            <a:ext uri="{FF2B5EF4-FFF2-40B4-BE49-F238E27FC236}">
              <a16:creationId xmlns:a16="http://schemas.microsoft.com/office/drawing/2014/main" id="{41028F0D-F3F4-49AB-9DF9-74EB36B640D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2" name="Gerade Verbindung mit Pfeil 141">
          <a:extLst>
            <a:ext uri="{FF2B5EF4-FFF2-40B4-BE49-F238E27FC236}">
              <a16:creationId xmlns:a16="http://schemas.microsoft.com/office/drawing/2014/main" id="{5798945E-90C0-4A1D-96A8-7739A319358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3" name="Gerade Verbindung mit Pfeil 142">
          <a:extLst>
            <a:ext uri="{FF2B5EF4-FFF2-40B4-BE49-F238E27FC236}">
              <a16:creationId xmlns:a16="http://schemas.microsoft.com/office/drawing/2014/main" id="{952F3992-5DBF-4E34-AAE7-CA876A3E006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4" name="Gerade Verbindung mit Pfeil 143">
          <a:extLst>
            <a:ext uri="{FF2B5EF4-FFF2-40B4-BE49-F238E27FC236}">
              <a16:creationId xmlns:a16="http://schemas.microsoft.com/office/drawing/2014/main" id="{0352FFE1-70E3-40E6-8EB5-D2E739FE60C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5" name="Gerade Verbindung mit Pfeil 144">
          <a:extLst>
            <a:ext uri="{FF2B5EF4-FFF2-40B4-BE49-F238E27FC236}">
              <a16:creationId xmlns:a16="http://schemas.microsoft.com/office/drawing/2014/main" id="{13F11974-BF4D-429E-B41F-A4C7CE2BE87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6" name="Gerade Verbindung mit Pfeil 145">
          <a:extLst>
            <a:ext uri="{FF2B5EF4-FFF2-40B4-BE49-F238E27FC236}">
              <a16:creationId xmlns:a16="http://schemas.microsoft.com/office/drawing/2014/main" id="{DF238BC8-483C-4C74-A76E-BF520DD9DEE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7" name="Gerade Verbindung mit Pfeil 146">
          <a:extLst>
            <a:ext uri="{FF2B5EF4-FFF2-40B4-BE49-F238E27FC236}">
              <a16:creationId xmlns:a16="http://schemas.microsoft.com/office/drawing/2014/main" id="{71F1B262-AAF4-47AA-B23E-19E615A76FB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8" name="Gerade Verbindung mit Pfeil 147">
          <a:extLst>
            <a:ext uri="{FF2B5EF4-FFF2-40B4-BE49-F238E27FC236}">
              <a16:creationId xmlns:a16="http://schemas.microsoft.com/office/drawing/2014/main" id="{A3C01BA4-82B3-4C46-89C6-9C5A252F889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9" name="Gerade Verbindung mit Pfeil 148">
          <a:extLst>
            <a:ext uri="{FF2B5EF4-FFF2-40B4-BE49-F238E27FC236}">
              <a16:creationId xmlns:a16="http://schemas.microsoft.com/office/drawing/2014/main" id="{ED4E217A-0C34-44C7-9336-7D9AD2C29F9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50" name="Gerade Verbindung mit Pfeil 149">
          <a:extLst>
            <a:ext uri="{FF2B5EF4-FFF2-40B4-BE49-F238E27FC236}">
              <a16:creationId xmlns:a16="http://schemas.microsoft.com/office/drawing/2014/main" id="{97E7AFCB-76D3-4BFE-BF05-F0AE3B4B36F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51" name="Gerade Verbindung mit Pfeil 150">
          <a:extLst>
            <a:ext uri="{FF2B5EF4-FFF2-40B4-BE49-F238E27FC236}">
              <a16:creationId xmlns:a16="http://schemas.microsoft.com/office/drawing/2014/main" id="{D9B843B0-31C8-41F3-A7D0-2D889FCC576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52" name="Gerade Verbindung mit Pfeil 151">
          <a:extLst>
            <a:ext uri="{FF2B5EF4-FFF2-40B4-BE49-F238E27FC236}">
              <a16:creationId xmlns:a16="http://schemas.microsoft.com/office/drawing/2014/main" id="{126670A0-9506-4BAD-9BFF-BA9A1FF22FD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3" name="Gerade Verbindung mit Pfeil 152">
          <a:extLst>
            <a:ext uri="{FF2B5EF4-FFF2-40B4-BE49-F238E27FC236}">
              <a16:creationId xmlns:a16="http://schemas.microsoft.com/office/drawing/2014/main" id="{5EC5EF4E-95B7-456C-B9BC-F25EEDD346F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4" name="Gerade Verbindung mit Pfeil 153">
          <a:extLst>
            <a:ext uri="{FF2B5EF4-FFF2-40B4-BE49-F238E27FC236}">
              <a16:creationId xmlns:a16="http://schemas.microsoft.com/office/drawing/2014/main" id="{210A6751-07FF-41E3-86B8-D82B0F915D5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5" name="Gerade Verbindung mit Pfeil 154">
          <a:extLst>
            <a:ext uri="{FF2B5EF4-FFF2-40B4-BE49-F238E27FC236}">
              <a16:creationId xmlns:a16="http://schemas.microsoft.com/office/drawing/2014/main" id="{E9FC480F-07DF-4B74-96CE-3508A66A9BA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6" name="Gerade Verbindung mit Pfeil 155">
          <a:extLst>
            <a:ext uri="{FF2B5EF4-FFF2-40B4-BE49-F238E27FC236}">
              <a16:creationId xmlns:a16="http://schemas.microsoft.com/office/drawing/2014/main" id="{8701E5F1-D793-427F-B055-E6A7CDA8F19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7" name="Gerade Verbindung mit Pfeil 156">
          <a:extLst>
            <a:ext uri="{FF2B5EF4-FFF2-40B4-BE49-F238E27FC236}">
              <a16:creationId xmlns:a16="http://schemas.microsoft.com/office/drawing/2014/main" id="{6C377079-E3B3-4579-B84E-28F4F55E626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8" name="Gerade Verbindung mit Pfeil 157">
          <a:extLst>
            <a:ext uri="{FF2B5EF4-FFF2-40B4-BE49-F238E27FC236}">
              <a16:creationId xmlns:a16="http://schemas.microsoft.com/office/drawing/2014/main" id="{4E00AD90-4020-4E32-9E32-712BDC7B558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9" name="Gerade Verbindung mit Pfeil 158">
          <a:extLst>
            <a:ext uri="{FF2B5EF4-FFF2-40B4-BE49-F238E27FC236}">
              <a16:creationId xmlns:a16="http://schemas.microsoft.com/office/drawing/2014/main" id="{DF9F5960-A85D-46CB-8C96-47F5A935485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0" name="Gerade Verbindung mit Pfeil 159">
          <a:extLst>
            <a:ext uri="{FF2B5EF4-FFF2-40B4-BE49-F238E27FC236}">
              <a16:creationId xmlns:a16="http://schemas.microsoft.com/office/drawing/2014/main" id="{F89D6F66-A34C-4FF6-9E63-15B59D5A79A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1" name="Gerade Verbindung mit Pfeil 160">
          <a:extLst>
            <a:ext uri="{FF2B5EF4-FFF2-40B4-BE49-F238E27FC236}">
              <a16:creationId xmlns:a16="http://schemas.microsoft.com/office/drawing/2014/main" id="{D3B1AFE5-B549-4383-B26D-0B30472C8CD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2" name="Gerade Verbindung mit Pfeil 161">
          <a:extLst>
            <a:ext uri="{FF2B5EF4-FFF2-40B4-BE49-F238E27FC236}">
              <a16:creationId xmlns:a16="http://schemas.microsoft.com/office/drawing/2014/main" id="{553A616E-A7D9-4B6F-96D7-A287518B881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3" name="Gerade Verbindung mit Pfeil 162">
          <a:extLst>
            <a:ext uri="{FF2B5EF4-FFF2-40B4-BE49-F238E27FC236}">
              <a16:creationId xmlns:a16="http://schemas.microsoft.com/office/drawing/2014/main" id="{B4B82126-69DE-4475-9625-F1AA7DE77C1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4" name="Gerade Verbindung mit Pfeil 163">
          <a:extLst>
            <a:ext uri="{FF2B5EF4-FFF2-40B4-BE49-F238E27FC236}">
              <a16:creationId xmlns:a16="http://schemas.microsoft.com/office/drawing/2014/main" id="{B5F04E88-3A3D-470F-92AF-1B9C06EE78F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5" name="Gerade Verbindung mit Pfeil 164">
          <a:extLst>
            <a:ext uri="{FF2B5EF4-FFF2-40B4-BE49-F238E27FC236}">
              <a16:creationId xmlns:a16="http://schemas.microsoft.com/office/drawing/2014/main" id="{06AF3EB6-8DAC-4B77-8B2A-42E85CC3761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6" name="Gerade Verbindung mit Pfeil 165">
          <a:extLst>
            <a:ext uri="{FF2B5EF4-FFF2-40B4-BE49-F238E27FC236}">
              <a16:creationId xmlns:a16="http://schemas.microsoft.com/office/drawing/2014/main" id="{6CE7D54A-31AC-4A14-A848-DB0B91B5CEA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7" name="Gerade Verbindung mit Pfeil 166">
          <a:extLst>
            <a:ext uri="{FF2B5EF4-FFF2-40B4-BE49-F238E27FC236}">
              <a16:creationId xmlns:a16="http://schemas.microsoft.com/office/drawing/2014/main" id="{8F9D5FAE-2F49-40F5-9221-2ACD49F75FC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8" name="Gerade Verbindung mit Pfeil 167">
          <a:extLst>
            <a:ext uri="{FF2B5EF4-FFF2-40B4-BE49-F238E27FC236}">
              <a16:creationId xmlns:a16="http://schemas.microsoft.com/office/drawing/2014/main" id="{D7FC7581-DBD4-44A6-86B8-12ABAA3B043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9" name="Gerade Verbindung mit Pfeil 168">
          <a:extLst>
            <a:ext uri="{FF2B5EF4-FFF2-40B4-BE49-F238E27FC236}">
              <a16:creationId xmlns:a16="http://schemas.microsoft.com/office/drawing/2014/main" id="{0B72B4EE-B767-48B0-8E1C-72D9AA01A50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0" name="Gerade Verbindung mit Pfeil 169">
          <a:extLst>
            <a:ext uri="{FF2B5EF4-FFF2-40B4-BE49-F238E27FC236}">
              <a16:creationId xmlns:a16="http://schemas.microsoft.com/office/drawing/2014/main" id="{8C8855C9-2197-417C-B8EC-F1AB7AD1C19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1" name="Gerade Verbindung mit Pfeil 170">
          <a:extLst>
            <a:ext uri="{FF2B5EF4-FFF2-40B4-BE49-F238E27FC236}">
              <a16:creationId xmlns:a16="http://schemas.microsoft.com/office/drawing/2014/main" id="{BA292E82-55AA-47DD-BEB6-C78E6F5C58B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2" name="Gerade Verbindung mit Pfeil 171">
          <a:extLst>
            <a:ext uri="{FF2B5EF4-FFF2-40B4-BE49-F238E27FC236}">
              <a16:creationId xmlns:a16="http://schemas.microsoft.com/office/drawing/2014/main" id="{9B5EDBE3-7A90-41B0-9701-A21C4B740FA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3" name="Gerade Verbindung mit Pfeil 172">
          <a:extLst>
            <a:ext uri="{FF2B5EF4-FFF2-40B4-BE49-F238E27FC236}">
              <a16:creationId xmlns:a16="http://schemas.microsoft.com/office/drawing/2014/main" id="{4FA7B5B5-A855-4956-AADF-9515B116AD8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4" name="Gerade Verbindung mit Pfeil 173">
          <a:extLst>
            <a:ext uri="{FF2B5EF4-FFF2-40B4-BE49-F238E27FC236}">
              <a16:creationId xmlns:a16="http://schemas.microsoft.com/office/drawing/2014/main" id="{12D22C63-4042-40B8-ABD4-5F6E08E0AB4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5" name="Gerade Verbindung mit Pfeil 174">
          <a:extLst>
            <a:ext uri="{FF2B5EF4-FFF2-40B4-BE49-F238E27FC236}">
              <a16:creationId xmlns:a16="http://schemas.microsoft.com/office/drawing/2014/main" id="{011A7094-CE17-4B68-AAD2-45E189FE18D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6" name="Gerade Verbindung mit Pfeil 175">
          <a:extLst>
            <a:ext uri="{FF2B5EF4-FFF2-40B4-BE49-F238E27FC236}">
              <a16:creationId xmlns:a16="http://schemas.microsoft.com/office/drawing/2014/main" id="{C1BD233F-95C8-45A1-B549-85FE9340DF1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7" name="Gerade Verbindung mit Pfeil 176">
          <a:extLst>
            <a:ext uri="{FF2B5EF4-FFF2-40B4-BE49-F238E27FC236}">
              <a16:creationId xmlns:a16="http://schemas.microsoft.com/office/drawing/2014/main" id="{AE6715B3-0FD6-4042-B4FC-C0DA64B024A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8" name="Gerade Verbindung mit Pfeil 177">
          <a:extLst>
            <a:ext uri="{FF2B5EF4-FFF2-40B4-BE49-F238E27FC236}">
              <a16:creationId xmlns:a16="http://schemas.microsoft.com/office/drawing/2014/main" id="{C0334FD3-90DA-454F-A3F5-67F83C88D97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9" name="Gerade Verbindung mit Pfeil 178">
          <a:extLst>
            <a:ext uri="{FF2B5EF4-FFF2-40B4-BE49-F238E27FC236}">
              <a16:creationId xmlns:a16="http://schemas.microsoft.com/office/drawing/2014/main" id="{E1DC2BDD-6D67-4D22-972F-C0CF19065E3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0" name="Gerade Verbindung mit Pfeil 179">
          <a:extLst>
            <a:ext uri="{FF2B5EF4-FFF2-40B4-BE49-F238E27FC236}">
              <a16:creationId xmlns:a16="http://schemas.microsoft.com/office/drawing/2014/main" id="{97378EA6-CFB1-4CC9-BBC5-E1FC0740337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1" name="Gerade Verbindung mit Pfeil 180">
          <a:extLst>
            <a:ext uri="{FF2B5EF4-FFF2-40B4-BE49-F238E27FC236}">
              <a16:creationId xmlns:a16="http://schemas.microsoft.com/office/drawing/2014/main" id="{943B1E53-E7A5-4620-9090-EB9F7E98000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2" name="Gerade Verbindung mit Pfeil 181">
          <a:extLst>
            <a:ext uri="{FF2B5EF4-FFF2-40B4-BE49-F238E27FC236}">
              <a16:creationId xmlns:a16="http://schemas.microsoft.com/office/drawing/2014/main" id="{2FF6307F-DAE6-493D-A420-3CCA0FBCA82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3" name="Gerade Verbindung mit Pfeil 182">
          <a:extLst>
            <a:ext uri="{FF2B5EF4-FFF2-40B4-BE49-F238E27FC236}">
              <a16:creationId xmlns:a16="http://schemas.microsoft.com/office/drawing/2014/main" id="{822C90BC-1CF0-4E85-A967-AB7C1BEE739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4" name="Gerade Verbindung mit Pfeil 183">
          <a:extLst>
            <a:ext uri="{FF2B5EF4-FFF2-40B4-BE49-F238E27FC236}">
              <a16:creationId xmlns:a16="http://schemas.microsoft.com/office/drawing/2014/main" id="{BEC36A12-2FC4-4371-83D1-CB8A2F726F9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5" name="Gerade Verbindung mit Pfeil 184">
          <a:extLst>
            <a:ext uri="{FF2B5EF4-FFF2-40B4-BE49-F238E27FC236}">
              <a16:creationId xmlns:a16="http://schemas.microsoft.com/office/drawing/2014/main" id="{70AF73E2-3C9D-4DE8-BDF1-8964D0CE7E8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6" name="Gerade Verbindung mit Pfeil 185">
          <a:extLst>
            <a:ext uri="{FF2B5EF4-FFF2-40B4-BE49-F238E27FC236}">
              <a16:creationId xmlns:a16="http://schemas.microsoft.com/office/drawing/2014/main" id="{092FBE4E-2948-461B-B72F-DA2E8EF3F08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7" name="Gerade Verbindung mit Pfeil 186">
          <a:extLst>
            <a:ext uri="{FF2B5EF4-FFF2-40B4-BE49-F238E27FC236}">
              <a16:creationId xmlns:a16="http://schemas.microsoft.com/office/drawing/2014/main" id="{BA6F754B-1221-481A-A63E-A74BD859C58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8" name="Gerade Verbindung mit Pfeil 187">
          <a:extLst>
            <a:ext uri="{FF2B5EF4-FFF2-40B4-BE49-F238E27FC236}">
              <a16:creationId xmlns:a16="http://schemas.microsoft.com/office/drawing/2014/main" id="{EAEADE58-7106-4C56-AF0B-B74E8878519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9" name="Gerade Verbindung mit Pfeil 188">
          <a:extLst>
            <a:ext uri="{FF2B5EF4-FFF2-40B4-BE49-F238E27FC236}">
              <a16:creationId xmlns:a16="http://schemas.microsoft.com/office/drawing/2014/main" id="{545550AA-2E25-4AAD-881F-7BE482743A9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0" name="Gerade Verbindung mit Pfeil 189">
          <a:extLst>
            <a:ext uri="{FF2B5EF4-FFF2-40B4-BE49-F238E27FC236}">
              <a16:creationId xmlns:a16="http://schemas.microsoft.com/office/drawing/2014/main" id="{4E2F7DC8-A4B8-4058-A9C3-BF8472E6F4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1" name="Gerade Verbindung mit Pfeil 190">
          <a:extLst>
            <a:ext uri="{FF2B5EF4-FFF2-40B4-BE49-F238E27FC236}">
              <a16:creationId xmlns:a16="http://schemas.microsoft.com/office/drawing/2014/main" id="{3537086A-B268-47F8-8594-6A55833C8BE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2" name="Gerade Verbindung mit Pfeil 191">
          <a:extLst>
            <a:ext uri="{FF2B5EF4-FFF2-40B4-BE49-F238E27FC236}">
              <a16:creationId xmlns:a16="http://schemas.microsoft.com/office/drawing/2014/main" id="{D26CF965-6FD4-4DA0-A5C9-26F330805D7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3" name="Gerade Verbindung mit Pfeil 192">
          <a:extLst>
            <a:ext uri="{FF2B5EF4-FFF2-40B4-BE49-F238E27FC236}">
              <a16:creationId xmlns:a16="http://schemas.microsoft.com/office/drawing/2014/main" id="{3B36FE0C-B04B-482F-951B-537491B694B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4" name="Gerade Verbindung mit Pfeil 193">
          <a:extLst>
            <a:ext uri="{FF2B5EF4-FFF2-40B4-BE49-F238E27FC236}">
              <a16:creationId xmlns:a16="http://schemas.microsoft.com/office/drawing/2014/main" id="{4D95D741-DE10-42D8-9C39-94738B08B04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5" name="Gerade Verbindung mit Pfeil 194">
          <a:extLst>
            <a:ext uri="{FF2B5EF4-FFF2-40B4-BE49-F238E27FC236}">
              <a16:creationId xmlns:a16="http://schemas.microsoft.com/office/drawing/2014/main" id="{5A22BF2B-F0EE-41CE-A936-10B95946867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6" name="Gerade Verbindung mit Pfeil 195">
          <a:extLst>
            <a:ext uri="{FF2B5EF4-FFF2-40B4-BE49-F238E27FC236}">
              <a16:creationId xmlns:a16="http://schemas.microsoft.com/office/drawing/2014/main" id="{51F42933-8E54-4A8F-ADBA-BDD7F09A864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7" name="Gerade Verbindung mit Pfeil 196">
          <a:extLst>
            <a:ext uri="{FF2B5EF4-FFF2-40B4-BE49-F238E27FC236}">
              <a16:creationId xmlns:a16="http://schemas.microsoft.com/office/drawing/2014/main" id="{90D33DAC-A7FB-48E3-9CC1-68F54773484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8" name="Gerade Verbindung mit Pfeil 197">
          <a:extLst>
            <a:ext uri="{FF2B5EF4-FFF2-40B4-BE49-F238E27FC236}">
              <a16:creationId xmlns:a16="http://schemas.microsoft.com/office/drawing/2014/main" id="{C4109B40-B942-41BB-AB92-7A7E0E5584A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9" name="Gerade Verbindung mit Pfeil 198">
          <a:extLst>
            <a:ext uri="{FF2B5EF4-FFF2-40B4-BE49-F238E27FC236}">
              <a16:creationId xmlns:a16="http://schemas.microsoft.com/office/drawing/2014/main" id="{CD186E73-2367-44C2-89A5-8A50980CC9A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0" name="Gerade Verbindung mit Pfeil 199">
          <a:extLst>
            <a:ext uri="{FF2B5EF4-FFF2-40B4-BE49-F238E27FC236}">
              <a16:creationId xmlns:a16="http://schemas.microsoft.com/office/drawing/2014/main" id="{B015C140-287C-4792-8FA5-5A1D3207053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1" name="Gerade Verbindung mit Pfeil 200">
          <a:extLst>
            <a:ext uri="{FF2B5EF4-FFF2-40B4-BE49-F238E27FC236}">
              <a16:creationId xmlns:a16="http://schemas.microsoft.com/office/drawing/2014/main" id="{0044D791-FE7F-4BE8-821E-F18E524F307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2" name="Gerade Verbindung mit Pfeil 201">
          <a:extLst>
            <a:ext uri="{FF2B5EF4-FFF2-40B4-BE49-F238E27FC236}">
              <a16:creationId xmlns:a16="http://schemas.microsoft.com/office/drawing/2014/main" id="{2442F51D-712D-4B59-A5B7-24F90D26C2F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3" name="Gerade Verbindung mit Pfeil 202">
          <a:extLst>
            <a:ext uri="{FF2B5EF4-FFF2-40B4-BE49-F238E27FC236}">
              <a16:creationId xmlns:a16="http://schemas.microsoft.com/office/drawing/2014/main" id="{554FF383-F49D-46ED-BBEE-8E87E3D7E8B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4" name="Gerade Verbindung mit Pfeil 203">
          <a:extLst>
            <a:ext uri="{FF2B5EF4-FFF2-40B4-BE49-F238E27FC236}">
              <a16:creationId xmlns:a16="http://schemas.microsoft.com/office/drawing/2014/main" id="{73468601-D92B-4EF5-8A17-64622E34E4A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5" name="Gerade Verbindung mit Pfeil 204">
          <a:extLst>
            <a:ext uri="{FF2B5EF4-FFF2-40B4-BE49-F238E27FC236}">
              <a16:creationId xmlns:a16="http://schemas.microsoft.com/office/drawing/2014/main" id="{5C31D83A-BB36-4E85-9E06-04E8E850877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6" name="Gerade Verbindung mit Pfeil 205">
          <a:extLst>
            <a:ext uri="{FF2B5EF4-FFF2-40B4-BE49-F238E27FC236}">
              <a16:creationId xmlns:a16="http://schemas.microsoft.com/office/drawing/2014/main" id="{A154F812-C171-4604-8FEB-E4AC29CE6C3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7" name="Gerade Verbindung mit Pfeil 206">
          <a:extLst>
            <a:ext uri="{FF2B5EF4-FFF2-40B4-BE49-F238E27FC236}">
              <a16:creationId xmlns:a16="http://schemas.microsoft.com/office/drawing/2014/main" id="{5C8B6DBC-81BB-4E80-BE92-D78877361AB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8" name="Gerade Verbindung mit Pfeil 207">
          <a:extLst>
            <a:ext uri="{FF2B5EF4-FFF2-40B4-BE49-F238E27FC236}">
              <a16:creationId xmlns:a16="http://schemas.microsoft.com/office/drawing/2014/main" id="{714CE9D8-91AA-4610-A9C7-93FE7E60162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9" name="Gerade Verbindung mit Pfeil 208">
          <a:extLst>
            <a:ext uri="{FF2B5EF4-FFF2-40B4-BE49-F238E27FC236}">
              <a16:creationId xmlns:a16="http://schemas.microsoft.com/office/drawing/2014/main" id="{0C869EEB-020D-41EB-AFC9-D07525CB770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0" name="Gerade Verbindung mit Pfeil 209">
          <a:extLst>
            <a:ext uri="{FF2B5EF4-FFF2-40B4-BE49-F238E27FC236}">
              <a16:creationId xmlns:a16="http://schemas.microsoft.com/office/drawing/2014/main" id="{8D6F1267-E258-478C-A858-12B8812EC8D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1" name="Gerade Verbindung mit Pfeil 210">
          <a:extLst>
            <a:ext uri="{FF2B5EF4-FFF2-40B4-BE49-F238E27FC236}">
              <a16:creationId xmlns:a16="http://schemas.microsoft.com/office/drawing/2014/main" id="{E3314AAA-33F1-407A-A1DE-0F57C5F538F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2" name="Gerade Verbindung mit Pfeil 211">
          <a:extLst>
            <a:ext uri="{FF2B5EF4-FFF2-40B4-BE49-F238E27FC236}">
              <a16:creationId xmlns:a16="http://schemas.microsoft.com/office/drawing/2014/main" id="{38C44DBA-4DAA-4E78-AA1D-F38CE6A47CF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3" name="Gerade Verbindung mit Pfeil 212">
          <a:extLst>
            <a:ext uri="{FF2B5EF4-FFF2-40B4-BE49-F238E27FC236}">
              <a16:creationId xmlns:a16="http://schemas.microsoft.com/office/drawing/2014/main" id="{5945FBC8-F447-4971-896D-EA81D480BED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4" name="Gerade Verbindung mit Pfeil 213">
          <a:extLst>
            <a:ext uri="{FF2B5EF4-FFF2-40B4-BE49-F238E27FC236}">
              <a16:creationId xmlns:a16="http://schemas.microsoft.com/office/drawing/2014/main" id="{439421E4-827C-4B2A-ADB2-6638068EF6B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5" name="Gerade Verbindung mit Pfeil 214">
          <a:extLst>
            <a:ext uri="{FF2B5EF4-FFF2-40B4-BE49-F238E27FC236}">
              <a16:creationId xmlns:a16="http://schemas.microsoft.com/office/drawing/2014/main" id="{9C7A88D4-0AF8-41B4-AB98-A1C4FF197BE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6" name="Gerade Verbindung mit Pfeil 215">
          <a:extLst>
            <a:ext uri="{FF2B5EF4-FFF2-40B4-BE49-F238E27FC236}">
              <a16:creationId xmlns:a16="http://schemas.microsoft.com/office/drawing/2014/main" id="{A4BD7411-F36B-42AB-84E7-FF8A03F5130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7" name="Gerade Verbindung mit Pfeil 216">
          <a:extLst>
            <a:ext uri="{FF2B5EF4-FFF2-40B4-BE49-F238E27FC236}">
              <a16:creationId xmlns:a16="http://schemas.microsoft.com/office/drawing/2014/main" id="{31F6C85D-28DC-41F8-9028-0FCEC805F0D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8" name="Gerade Verbindung mit Pfeil 217">
          <a:extLst>
            <a:ext uri="{FF2B5EF4-FFF2-40B4-BE49-F238E27FC236}">
              <a16:creationId xmlns:a16="http://schemas.microsoft.com/office/drawing/2014/main" id="{F59C09BD-0090-41E6-BD4B-7B77B67B3EE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9" name="Gerade Verbindung mit Pfeil 218">
          <a:extLst>
            <a:ext uri="{FF2B5EF4-FFF2-40B4-BE49-F238E27FC236}">
              <a16:creationId xmlns:a16="http://schemas.microsoft.com/office/drawing/2014/main" id="{8D2CAC72-36F9-4228-9426-A1153CAE67D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0" name="Gerade Verbindung mit Pfeil 219">
          <a:extLst>
            <a:ext uri="{FF2B5EF4-FFF2-40B4-BE49-F238E27FC236}">
              <a16:creationId xmlns:a16="http://schemas.microsoft.com/office/drawing/2014/main" id="{63F9157F-299B-4029-9E73-1AA1B9AEB51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1" name="Gerade Verbindung mit Pfeil 220">
          <a:extLst>
            <a:ext uri="{FF2B5EF4-FFF2-40B4-BE49-F238E27FC236}">
              <a16:creationId xmlns:a16="http://schemas.microsoft.com/office/drawing/2014/main" id="{1348F3EC-A232-4973-92DA-BFF7E3693CB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2" name="Gerade Verbindung mit Pfeil 221">
          <a:extLst>
            <a:ext uri="{FF2B5EF4-FFF2-40B4-BE49-F238E27FC236}">
              <a16:creationId xmlns:a16="http://schemas.microsoft.com/office/drawing/2014/main" id="{80F04651-D652-4F5B-9B14-F7BB5B22615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3" name="Gerade Verbindung mit Pfeil 222">
          <a:extLst>
            <a:ext uri="{FF2B5EF4-FFF2-40B4-BE49-F238E27FC236}">
              <a16:creationId xmlns:a16="http://schemas.microsoft.com/office/drawing/2014/main" id="{2025CD9A-4A46-442D-8D1E-FB7FF88140A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4" name="Gerade Verbindung mit Pfeil 223">
          <a:extLst>
            <a:ext uri="{FF2B5EF4-FFF2-40B4-BE49-F238E27FC236}">
              <a16:creationId xmlns:a16="http://schemas.microsoft.com/office/drawing/2014/main" id="{2322EEFD-2497-4B20-AC78-445F0F7AB1C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5" name="Gerade Verbindung mit Pfeil 224">
          <a:extLst>
            <a:ext uri="{FF2B5EF4-FFF2-40B4-BE49-F238E27FC236}">
              <a16:creationId xmlns:a16="http://schemas.microsoft.com/office/drawing/2014/main" id="{E4105668-5DE8-4AA6-AFAF-C550A1A718E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6" name="Gerade Verbindung mit Pfeil 225">
          <a:extLst>
            <a:ext uri="{FF2B5EF4-FFF2-40B4-BE49-F238E27FC236}">
              <a16:creationId xmlns:a16="http://schemas.microsoft.com/office/drawing/2014/main" id="{59BF8C93-049A-4328-9A2E-26BC42AB111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7" name="Gerade Verbindung mit Pfeil 226">
          <a:extLst>
            <a:ext uri="{FF2B5EF4-FFF2-40B4-BE49-F238E27FC236}">
              <a16:creationId xmlns:a16="http://schemas.microsoft.com/office/drawing/2014/main" id="{69C3A35D-5E5E-476B-9F51-E8C80765058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8" name="Gerade Verbindung mit Pfeil 227">
          <a:extLst>
            <a:ext uri="{FF2B5EF4-FFF2-40B4-BE49-F238E27FC236}">
              <a16:creationId xmlns:a16="http://schemas.microsoft.com/office/drawing/2014/main" id="{D8F6C789-45BB-44A7-9088-FE6515CBA76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9" name="Gerade Verbindung mit Pfeil 228">
          <a:extLst>
            <a:ext uri="{FF2B5EF4-FFF2-40B4-BE49-F238E27FC236}">
              <a16:creationId xmlns:a16="http://schemas.microsoft.com/office/drawing/2014/main" id="{7966691C-DF26-4F70-A9A4-8E23755EBE5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0" name="Gerade Verbindung mit Pfeil 229">
          <a:extLst>
            <a:ext uri="{FF2B5EF4-FFF2-40B4-BE49-F238E27FC236}">
              <a16:creationId xmlns:a16="http://schemas.microsoft.com/office/drawing/2014/main" id="{B44F3CA4-37B7-4A5D-B160-D7BB25AF77C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1" name="Gerade Verbindung mit Pfeil 230">
          <a:extLst>
            <a:ext uri="{FF2B5EF4-FFF2-40B4-BE49-F238E27FC236}">
              <a16:creationId xmlns:a16="http://schemas.microsoft.com/office/drawing/2014/main" id="{63170A41-AC02-4315-900B-4244EF847FD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2" name="Gerade Verbindung mit Pfeil 231">
          <a:extLst>
            <a:ext uri="{FF2B5EF4-FFF2-40B4-BE49-F238E27FC236}">
              <a16:creationId xmlns:a16="http://schemas.microsoft.com/office/drawing/2014/main" id="{7B51D113-B68E-44DC-84D1-CC468B0C988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3" name="Gerade Verbindung mit Pfeil 232">
          <a:extLst>
            <a:ext uri="{FF2B5EF4-FFF2-40B4-BE49-F238E27FC236}">
              <a16:creationId xmlns:a16="http://schemas.microsoft.com/office/drawing/2014/main" id="{A3B4C3EF-FE11-4AD7-8C20-88726DD6BE2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4" name="Gerade Verbindung mit Pfeil 233">
          <a:extLst>
            <a:ext uri="{FF2B5EF4-FFF2-40B4-BE49-F238E27FC236}">
              <a16:creationId xmlns:a16="http://schemas.microsoft.com/office/drawing/2014/main" id="{872FCA99-AFA1-4ABA-BE01-C194C2C8C9F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5" name="Gerade Verbindung mit Pfeil 234">
          <a:extLst>
            <a:ext uri="{FF2B5EF4-FFF2-40B4-BE49-F238E27FC236}">
              <a16:creationId xmlns:a16="http://schemas.microsoft.com/office/drawing/2014/main" id="{06C46954-0573-4F12-B79A-24E0EDA953F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6" name="Gerade Verbindung mit Pfeil 235">
          <a:extLst>
            <a:ext uri="{FF2B5EF4-FFF2-40B4-BE49-F238E27FC236}">
              <a16:creationId xmlns:a16="http://schemas.microsoft.com/office/drawing/2014/main" id="{95DDDD51-06B3-42CF-878E-4CD41FAE888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7" name="Gerade Verbindung mit Pfeil 236">
          <a:extLst>
            <a:ext uri="{FF2B5EF4-FFF2-40B4-BE49-F238E27FC236}">
              <a16:creationId xmlns:a16="http://schemas.microsoft.com/office/drawing/2014/main" id="{2F96D98C-23FB-43AE-A26E-141E0FACBA4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8" name="Gerade Verbindung mit Pfeil 237">
          <a:extLst>
            <a:ext uri="{FF2B5EF4-FFF2-40B4-BE49-F238E27FC236}">
              <a16:creationId xmlns:a16="http://schemas.microsoft.com/office/drawing/2014/main" id="{94802FBC-4A0F-4A8D-89E9-3E896B542D5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9" name="Gerade Verbindung mit Pfeil 238">
          <a:extLst>
            <a:ext uri="{FF2B5EF4-FFF2-40B4-BE49-F238E27FC236}">
              <a16:creationId xmlns:a16="http://schemas.microsoft.com/office/drawing/2014/main" id="{0F9DC79A-88A9-4ECB-B5C1-AE7968A2004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0" name="Gerade Verbindung mit Pfeil 239">
          <a:extLst>
            <a:ext uri="{FF2B5EF4-FFF2-40B4-BE49-F238E27FC236}">
              <a16:creationId xmlns:a16="http://schemas.microsoft.com/office/drawing/2014/main" id="{36D6102A-C420-43B6-96E0-C0C4A139D2E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1" name="Gerade Verbindung mit Pfeil 240">
          <a:extLst>
            <a:ext uri="{FF2B5EF4-FFF2-40B4-BE49-F238E27FC236}">
              <a16:creationId xmlns:a16="http://schemas.microsoft.com/office/drawing/2014/main" id="{51B2E5CE-FB7E-482A-8FC2-135453B4033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2" name="Gerade Verbindung mit Pfeil 241">
          <a:extLst>
            <a:ext uri="{FF2B5EF4-FFF2-40B4-BE49-F238E27FC236}">
              <a16:creationId xmlns:a16="http://schemas.microsoft.com/office/drawing/2014/main" id="{DDADC100-32CC-44CD-81B6-763A58242AB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3" name="Gerade Verbindung mit Pfeil 242">
          <a:extLst>
            <a:ext uri="{FF2B5EF4-FFF2-40B4-BE49-F238E27FC236}">
              <a16:creationId xmlns:a16="http://schemas.microsoft.com/office/drawing/2014/main" id="{8A4304FD-B045-48B2-90AE-C2E851621C8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4" name="Gerade Verbindung mit Pfeil 243">
          <a:extLst>
            <a:ext uri="{FF2B5EF4-FFF2-40B4-BE49-F238E27FC236}">
              <a16:creationId xmlns:a16="http://schemas.microsoft.com/office/drawing/2014/main" id="{8DF9D510-AFFB-4E82-A050-D96291C46DC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5" name="Gerade Verbindung mit Pfeil 244">
          <a:extLst>
            <a:ext uri="{FF2B5EF4-FFF2-40B4-BE49-F238E27FC236}">
              <a16:creationId xmlns:a16="http://schemas.microsoft.com/office/drawing/2014/main" id="{A05EB0DF-1CE7-4C0F-A29D-AF1FC4FD9EF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6" name="Gerade Verbindung mit Pfeil 245">
          <a:extLst>
            <a:ext uri="{FF2B5EF4-FFF2-40B4-BE49-F238E27FC236}">
              <a16:creationId xmlns:a16="http://schemas.microsoft.com/office/drawing/2014/main" id="{3100C3AD-ED0A-407F-A6DA-ED21FB9C693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7" name="Gerade Verbindung mit Pfeil 246">
          <a:extLst>
            <a:ext uri="{FF2B5EF4-FFF2-40B4-BE49-F238E27FC236}">
              <a16:creationId xmlns:a16="http://schemas.microsoft.com/office/drawing/2014/main" id="{CBADEA32-A203-4960-AA5B-FD9CD9B5C27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8" name="Gerade Verbindung mit Pfeil 247">
          <a:extLst>
            <a:ext uri="{FF2B5EF4-FFF2-40B4-BE49-F238E27FC236}">
              <a16:creationId xmlns:a16="http://schemas.microsoft.com/office/drawing/2014/main" id="{6B227FD0-C20E-4ED3-8877-D4599B118D1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9" name="Gerade Verbindung mit Pfeil 248">
          <a:extLst>
            <a:ext uri="{FF2B5EF4-FFF2-40B4-BE49-F238E27FC236}">
              <a16:creationId xmlns:a16="http://schemas.microsoft.com/office/drawing/2014/main" id="{589AA0EC-5B4B-4932-8B19-56969AB2CA9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0" name="Gerade Verbindung mit Pfeil 249">
          <a:extLst>
            <a:ext uri="{FF2B5EF4-FFF2-40B4-BE49-F238E27FC236}">
              <a16:creationId xmlns:a16="http://schemas.microsoft.com/office/drawing/2014/main" id="{A547704A-62EE-4534-B3C5-2D34E81D5FD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1" name="Gerade Verbindung mit Pfeil 250">
          <a:extLst>
            <a:ext uri="{FF2B5EF4-FFF2-40B4-BE49-F238E27FC236}">
              <a16:creationId xmlns:a16="http://schemas.microsoft.com/office/drawing/2014/main" id="{E41B4447-886B-4731-9586-4264232428D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2" name="Gerade Verbindung mit Pfeil 251">
          <a:extLst>
            <a:ext uri="{FF2B5EF4-FFF2-40B4-BE49-F238E27FC236}">
              <a16:creationId xmlns:a16="http://schemas.microsoft.com/office/drawing/2014/main" id="{2E263542-D236-4093-B617-F282F63B5DB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3" name="Gerade Verbindung mit Pfeil 252">
          <a:extLst>
            <a:ext uri="{FF2B5EF4-FFF2-40B4-BE49-F238E27FC236}">
              <a16:creationId xmlns:a16="http://schemas.microsoft.com/office/drawing/2014/main" id="{8D3DFB5F-0C8A-4EBD-ABB1-80355EC5FBE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4" name="Gerade Verbindung mit Pfeil 253">
          <a:extLst>
            <a:ext uri="{FF2B5EF4-FFF2-40B4-BE49-F238E27FC236}">
              <a16:creationId xmlns:a16="http://schemas.microsoft.com/office/drawing/2014/main" id="{E2832218-E570-4FB6-9842-5799D14321B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5" name="Gerade Verbindung mit Pfeil 254">
          <a:extLst>
            <a:ext uri="{FF2B5EF4-FFF2-40B4-BE49-F238E27FC236}">
              <a16:creationId xmlns:a16="http://schemas.microsoft.com/office/drawing/2014/main" id="{CD6006A0-0681-469F-8244-D04B10EE143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6" name="Gerade Verbindung mit Pfeil 255">
          <a:extLst>
            <a:ext uri="{FF2B5EF4-FFF2-40B4-BE49-F238E27FC236}">
              <a16:creationId xmlns:a16="http://schemas.microsoft.com/office/drawing/2014/main" id="{AE2464C8-7C94-4014-8B5F-9940E52D952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7" name="Gerade Verbindung mit Pfeil 256">
          <a:extLst>
            <a:ext uri="{FF2B5EF4-FFF2-40B4-BE49-F238E27FC236}">
              <a16:creationId xmlns:a16="http://schemas.microsoft.com/office/drawing/2014/main" id="{D5AFA195-071D-410A-8AB4-374F79AFD1D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8" name="Gerade Verbindung mit Pfeil 257">
          <a:extLst>
            <a:ext uri="{FF2B5EF4-FFF2-40B4-BE49-F238E27FC236}">
              <a16:creationId xmlns:a16="http://schemas.microsoft.com/office/drawing/2014/main" id="{CE32526D-5658-4E16-B6CB-F667ABFB4FC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9" name="Gerade Verbindung mit Pfeil 258">
          <a:extLst>
            <a:ext uri="{FF2B5EF4-FFF2-40B4-BE49-F238E27FC236}">
              <a16:creationId xmlns:a16="http://schemas.microsoft.com/office/drawing/2014/main" id="{427D8C27-ECB1-433D-8954-6310AE56B3B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60" name="Gerade Verbindung mit Pfeil 259">
          <a:extLst>
            <a:ext uri="{FF2B5EF4-FFF2-40B4-BE49-F238E27FC236}">
              <a16:creationId xmlns:a16="http://schemas.microsoft.com/office/drawing/2014/main" id="{E2A42380-3BD3-4600-8870-035BDB7A6B2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1" name="Gerade Verbindung mit Pfeil 260">
          <a:extLst>
            <a:ext uri="{FF2B5EF4-FFF2-40B4-BE49-F238E27FC236}">
              <a16:creationId xmlns:a16="http://schemas.microsoft.com/office/drawing/2014/main" id="{DAC88AF1-A864-4D6F-9AF8-5386A1564D6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2" name="Gerade Verbindung mit Pfeil 261">
          <a:extLst>
            <a:ext uri="{FF2B5EF4-FFF2-40B4-BE49-F238E27FC236}">
              <a16:creationId xmlns:a16="http://schemas.microsoft.com/office/drawing/2014/main" id="{F7622A95-39F8-4243-B769-C887DCC1FC8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3" name="Gerade Verbindung mit Pfeil 262">
          <a:extLst>
            <a:ext uri="{FF2B5EF4-FFF2-40B4-BE49-F238E27FC236}">
              <a16:creationId xmlns:a16="http://schemas.microsoft.com/office/drawing/2014/main" id="{614ED250-D750-4861-95DE-12FA22EC606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4" name="Gerade Verbindung mit Pfeil 263">
          <a:extLst>
            <a:ext uri="{FF2B5EF4-FFF2-40B4-BE49-F238E27FC236}">
              <a16:creationId xmlns:a16="http://schemas.microsoft.com/office/drawing/2014/main" id="{75FA1EA6-D2A6-47C0-B16A-D7CF6E90FEA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5" name="Gerade Verbindung mit Pfeil 264">
          <a:extLst>
            <a:ext uri="{FF2B5EF4-FFF2-40B4-BE49-F238E27FC236}">
              <a16:creationId xmlns:a16="http://schemas.microsoft.com/office/drawing/2014/main" id="{69513128-60B3-4E92-A101-A675900A32F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6" name="Gerade Verbindung mit Pfeil 265">
          <a:extLst>
            <a:ext uri="{FF2B5EF4-FFF2-40B4-BE49-F238E27FC236}">
              <a16:creationId xmlns:a16="http://schemas.microsoft.com/office/drawing/2014/main" id="{85DD3A0B-1DCD-425E-99B2-A88922BD1DD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7" name="Gerade Verbindung mit Pfeil 266">
          <a:extLst>
            <a:ext uri="{FF2B5EF4-FFF2-40B4-BE49-F238E27FC236}">
              <a16:creationId xmlns:a16="http://schemas.microsoft.com/office/drawing/2014/main" id="{1540BD4E-9CBA-45F1-8DA9-FD6D46E11F0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8" name="Gerade Verbindung mit Pfeil 267">
          <a:extLst>
            <a:ext uri="{FF2B5EF4-FFF2-40B4-BE49-F238E27FC236}">
              <a16:creationId xmlns:a16="http://schemas.microsoft.com/office/drawing/2014/main" id="{5551980B-958C-4616-B90A-F35ADA8B1B2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9" name="Gerade Verbindung mit Pfeil 268">
          <a:extLst>
            <a:ext uri="{FF2B5EF4-FFF2-40B4-BE49-F238E27FC236}">
              <a16:creationId xmlns:a16="http://schemas.microsoft.com/office/drawing/2014/main" id="{55670958-76E1-4198-A6D8-4008B04D7C3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70" name="Gerade Verbindung mit Pfeil 269">
          <a:extLst>
            <a:ext uri="{FF2B5EF4-FFF2-40B4-BE49-F238E27FC236}">
              <a16:creationId xmlns:a16="http://schemas.microsoft.com/office/drawing/2014/main" id="{0088BEA2-4A5F-4A63-B053-FBBD4DB8053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71" name="Gerade Verbindung mit Pfeil 270">
          <a:extLst>
            <a:ext uri="{FF2B5EF4-FFF2-40B4-BE49-F238E27FC236}">
              <a16:creationId xmlns:a16="http://schemas.microsoft.com/office/drawing/2014/main" id="{93210979-7A1D-4300-A84A-D03C4959E95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72" name="Gerade Verbindung mit Pfeil 271">
          <a:extLst>
            <a:ext uri="{FF2B5EF4-FFF2-40B4-BE49-F238E27FC236}">
              <a16:creationId xmlns:a16="http://schemas.microsoft.com/office/drawing/2014/main" id="{8A750E5D-D55E-4D99-9F1B-233B85B709A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3" name="Gerade Verbindung mit Pfeil 272">
          <a:extLst>
            <a:ext uri="{FF2B5EF4-FFF2-40B4-BE49-F238E27FC236}">
              <a16:creationId xmlns:a16="http://schemas.microsoft.com/office/drawing/2014/main" id="{E23B321F-B173-4C41-A7F1-873EA1A2063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4" name="Gerade Verbindung mit Pfeil 273">
          <a:extLst>
            <a:ext uri="{FF2B5EF4-FFF2-40B4-BE49-F238E27FC236}">
              <a16:creationId xmlns:a16="http://schemas.microsoft.com/office/drawing/2014/main" id="{FA4BC900-1AF8-49B5-820A-BF2AA163DF2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5" name="Gerade Verbindung mit Pfeil 274">
          <a:extLst>
            <a:ext uri="{FF2B5EF4-FFF2-40B4-BE49-F238E27FC236}">
              <a16:creationId xmlns:a16="http://schemas.microsoft.com/office/drawing/2014/main" id="{ECFB6E46-632A-4989-A92D-300B127D695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6" name="Gerade Verbindung mit Pfeil 275">
          <a:extLst>
            <a:ext uri="{FF2B5EF4-FFF2-40B4-BE49-F238E27FC236}">
              <a16:creationId xmlns:a16="http://schemas.microsoft.com/office/drawing/2014/main" id="{DC719EDB-C37E-4D04-848E-6556E776903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7" name="Gerade Verbindung mit Pfeil 276">
          <a:extLst>
            <a:ext uri="{FF2B5EF4-FFF2-40B4-BE49-F238E27FC236}">
              <a16:creationId xmlns:a16="http://schemas.microsoft.com/office/drawing/2014/main" id="{E1E3FD46-1789-49BE-9021-3849EF7DFCF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8" name="Gerade Verbindung mit Pfeil 277">
          <a:extLst>
            <a:ext uri="{FF2B5EF4-FFF2-40B4-BE49-F238E27FC236}">
              <a16:creationId xmlns:a16="http://schemas.microsoft.com/office/drawing/2014/main" id="{0595EF42-3ADD-4074-952F-877062A1196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9" name="Gerade Verbindung mit Pfeil 278">
          <a:extLst>
            <a:ext uri="{FF2B5EF4-FFF2-40B4-BE49-F238E27FC236}">
              <a16:creationId xmlns:a16="http://schemas.microsoft.com/office/drawing/2014/main" id="{DAE81A33-C715-46B1-BEAD-BFE986596AF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0" name="Gerade Verbindung mit Pfeil 279">
          <a:extLst>
            <a:ext uri="{FF2B5EF4-FFF2-40B4-BE49-F238E27FC236}">
              <a16:creationId xmlns:a16="http://schemas.microsoft.com/office/drawing/2014/main" id="{531D46FF-83A9-49D7-B22D-218047E5A1D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1" name="Gerade Verbindung mit Pfeil 280">
          <a:extLst>
            <a:ext uri="{FF2B5EF4-FFF2-40B4-BE49-F238E27FC236}">
              <a16:creationId xmlns:a16="http://schemas.microsoft.com/office/drawing/2014/main" id="{2C6AB404-3605-4686-851D-047EE0FA760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2" name="Gerade Verbindung mit Pfeil 281">
          <a:extLst>
            <a:ext uri="{FF2B5EF4-FFF2-40B4-BE49-F238E27FC236}">
              <a16:creationId xmlns:a16="http://schemas.microsoft.com/office/drawing/2014/main" id="{6C4ADDB4-2FDA-4ACE-B7B5-6C29032CAFF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3" name="Gerade Verbindung mit Pfeil 282">
          <a:extLst>
            <a:ext uri="{FF2B5EF4-FFF2-40B4-BE49-F238E27FC236}">
              <a16:creationId xmlns:a16="http://schemas.microsoft.com/office/drawing/2014/main" id="{56DA9A3A-9C8C-4389-84D1-3E18C951636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4" name="Gerade Verbindung mit Pfeil 283">
          <a:extLst>
            <a:ext uri="{FF2B5EF4-FFF2-40B4-BE49-F238E27FC236}">
              <a16:creationId xmlns:a16="http://schemas.microsoft.com/office/drawing/2014/main" id="{66E656B3-8F52-49EA-B012-0D52B614129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5" name="Gerade Verbindung mit Pfeil 284">
          <a:extLst>
            <a:ext uri="{FF2B5EF4-FFF2-40B4-BE49-F238E27FC236}">
              <a16:creationId xmlns:a16="http://schemas.microsoft.com/office/drawing/2014/main" id="{A9803C53-C34E-475A-A929-3CD5F0658C9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6" name="Gerade Verbindung mit Pfeil 285">
          <a:extLst>
            <a:ext uri="{FF2B5EF4-FFF2-40B4-BE49-F238E27FC236}">
              <a16:creationId xmlns:a16="http://schemas.microsoft.com/office/drawing/2014/main" id="{FE51802F-663D-41D3-8A86-DC3C465300D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7" name="Gerade Verbindung mit Pfeil 286">
          <a:extLst>
            <a:ext uri="{FF2B5EF4-FFF2-40B4-BE49-F238E27FC236}">
              <a16:creationId xmlns:a16="http://schemas.microsoft.com/office/drawing/2014/main" id="{FA64553A-9FE7-471A-BF46-3CB78F1A727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8" name="Gerade Verbindung mit Pfeil 287">
          <a:extLst>
            <a:ext uri="{FF2B5EF4-FFF2-40B4-BE49-F238E27FC236}">
              <a16:creationId xmlns:a16="http://schemas.microsoft.com/office/drawing/2014/main" id="{9A972CB1-119A-463F-AD7B-0B76492592C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9" name="Gerade Verbindung mit Pfeil 288">
          <a:extLst>
            <a:ext uri="{FF2B5EF4-FFF2-40B4-BE49-F238E27FC236}">
              <a16:creationId xmlns:a16="http://schemas.microsoft.com/office/drawing/2014/main" id="{982E5B38-C90D-40BF-B023-FF98BFF81E6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0" name="Gerade Verbindung mit Pfeil 289">
          <a:extLst>
            <a:ext uri="{FF2B5EF4-FFF2-40B4-BE49-F238E27FC236}">
              <a16:creationId xmlns:a16="http://schemas.microsoft.com/office/drawing/2014/main" id="{7BD7F88F-DAD1-44A8-B539-E6684DB5F44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1" name="Gerade Verbindung mit Pfeil 290">
          <a:extLst>
            <a:ext uri="{FF2B5EF4-FFF2-40B4-BE49-F238E27FC236}">
              <a16:creationId xmlns:a16="http://schemas.microsoft.com/office/drawing/2014/main" id="{C8D47B25-0356-4BC4-A489-47C3D86140F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2" name="Gerade Verbindung mit Pfeil 291">
          <a:extLst>
            <a:ext uri="{FF2B5EF4-FFF2-40B4-BE49-F238E27FC236}">
              <a16:creationId xmlns:a16="http://schemas.microsoft.com/office/drawing/2014/main" id="{F6C9021D-8557-47FD-A3F6-656B89C40B7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3" name="Gerade Verbindung mit Pfeil 292">
          <a:extLst>
            <a:ext uri="{FF2B5EF4-FFF2-40B4-BE49-F238E27FC236}">
              <a16:creationId xmlns:a16="http://schemas.microsoft.com/office/drawing/2014/main" id="{1122C0F7-257E-4BD6-8F32-422EDE93D3F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4" name="Gerade Verbindung mit Pfeil 293">
          <a:extLst>
            <a:ext uri="{FF2B5EF4-FFF2-40B4-BE49-F238E27FC236}">
              <a16:creationId xmlns:a16="http://schemas.microsoft.com/office/drawing/2014/main" id="{CD108432-C5C2-4D23-8CC0-9002BEA6A8F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5" name="Gerade Verbindung mit Pfeil 294">
          <a:extLst>
            <a:ext uri="{FF2B5EF4-FFF2-40B4-BE49-F238E27FC236}">
              <a16:creationId xmlns:a16="http://schemas.microsoft.com/office/drawing/2014/main" id="{5B89C533-F813-4665-8571-446E18914AD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6" name="Gerade Verbindung mit Pfeil 295">
          <a:extLst>
            <a:ext uri="{FF2B5EF4-FFF2-40B4-BE49-F238E27FC236}">
              <a16:creationId xmlns:a16="http://schemas.microsoft.com/office/drawing/2014/main" id="{19CE2469-9C54-42E7-A508-7EB9DD3C074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7" name="Gerade Verbindung mit Pfeil 296">
          <a:extLst>
            <a:ext uri="{FF2B5EF4-FFF2-40B4-BE49-F238E27FC236}">
              <a16:creationId xmlns:a16="http://schemas.microsoft.com/office/drawing/2014/main" id="{32290B8E-ED48-4ACF-BC20-9EBBF0FCD6D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8" name="Gerade Verbindung mit Pfeil 297">
          <a:extLst>
            <a:ext uri="{FF2B5EF4-FFF2-40B4-BE49-F238E27FC236}">
              <a16:creationId xmlns:a16="http://schemas.microsoft.com/office/drawing/2014/main" id="{9A558F53-374C-4A27-9490-6A4A0DEFEAA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9" name="Gerade Verbindung mit Pfeil 298">
          <a:extLst>
            <a:ext uri="{FF2B5EF4-FFF2-40B4-BE49-F238E27FC236}">
              <a16:creationId xmlns:a16="http://schemas.microsoft.com/office/drawing/2014/main" id="{DEF26CA4-54B9-4A50-BD5F-BD8EDDFEC51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0" name="Gerade Verbindung mit Pfeil 299">
          <a:extLst>
            <a:ext uri="{FF2B5EF4-FFF2-40B4-BE49-F238E27FC236}">
              <a16:creationId xmlns:a16="http://schemas.microsoft.com/office/drawing/2014/main" id="{0BB6BF71-CEC8-40CA-B735-D34C1FE474F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1" name="Gerade Verbindung mit Pfeil 300">
          <a:extLst>
            <a:ext uri="{FF2B5EF4-FFF2-40B4-BE49-F238E27FC236}">
              <a16:creationId xmlns:a16="http://schemas.microsoft.com/office/drawing/2014/main" id="{3F4F7C68-941A-4715-BA10-2D80BF9F773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2" name="Gerade Verbindung mit Pfeil 301">
          <a:extLst>
            <a:ext uri="{FF2B5EF4-FFF2-40B4-BE49-F238E27FC236}">
              <a16:creationId xmlns:a16="http://schemas.microsoft.com/office/drawing/2014/main" id="{45664A57-B43B-445F-810F-AD146532C63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3" name="Gerade Verbindung mit Pfeil 302">
          <a:extLst>
            <a:ext uri="{FF2B5EF4-FFF2-40B4-BE49-F238E27FC236}">
              <a16:creationId xmlns:a16="http://schemas.microsoft.com/office/drawing/2014/main" id="{D6D67418-152E-4B46-A656-B887D2C4C67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4" name="Gerade Verbindung mit Pfeil 303">
          <a:extLst>
            <a:ext uri="{FF2B5EF4-FFF2-40B4-BE49-F238E27FC236}">
              <a16:creationId xmlns:a16="http://schemas.microsoft.com/office/drawing/2014/main" id="{9006C89C-4999-4343-B4F0-E8B4226513F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5" name="Gerade Verbindung mit Pfeil 304">
          <a:extLst>
            <a:ext uri="{FF2B5EF4-FFF2-40B4-BE49-F238E27FC236}">
              <a16:creationId xmlns:a16="http://schemas.microsoft.com/office/drawing/2014/main" id="{FBB21FC6-4088-4547-BC5E-CE1A4E85330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6" name="Gerade Verbindung mit Pfeil 305">
          <a:extLst>
            <a:ext uri="{FF2B5EF4-FFF2-40B4-BE49-F238E27FC236}">
              <a16:creationId xmlns:a16="http://schemas.microsoft.com/office/drawing/2014/main" id="{A94D489D-F8A5-4FD9-BE37-69324AFB714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7" name="Gerade Verbindung mit Pfeil 306">
          <a:extLst>
            <a:ext uri="{FF2B5EF4-FFF2-40B4-BE49-F238E27FC236}">
              <a16:creationId xmlns:a16="http://schemas.microsoft.com/office/drawing/2014/main" id="{F0986430-9332-4880-9AC6-BA9D9F09F96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8" name="Gerade Verbindung mit Pfeil 307">
          <a:extLst>
            <a:ext uri="{FF2B5EF4-FFF2-40B4-BE49-F238E27FC236}">
              <a16:creationId xmlns:a16="http://schemas.microsoft.com/office/drawing/2014/main" id="{9EC71BEC-55CC-4370-BE31-EB43810AD3E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9" name="Gerade Verbindung mit Pfeil 308">
          <a:extLst>
            <a:ext uri="{FF2B5EF4-FFF2-40B4-BE49-F238E27FC236}">
              <a16:creationId xmlns:a16="http://schemas.microsoft.com/office/drawing/2014/main" id="{26C408CD-F5D1-4BCA-9C41-6A59D75FDFE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0" name="Gerade Verbindung mit Pfeil 309">
          <a:extLst>
            <a:ext uri="{FF2B5EF4-FFF2-40B4-BE49-F238E27FC236}">
              <a16:creationId xmlns:a16="http://schemas.microsoft.com/office/drawing/2014/main" id="{816FD372-3614-4D1B-A81C-92EEF035588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1" name="Gerade Verbindung mit Pfeil 310">
          <a:extLst>
            <a:ext uri="{FF2B5EF4-FFF2-40B4-BE49-F238E27FC236}">
              <a16:creationId xmlns:a16="http://schemas.microsoft.com/office/drawing/2014/main" id="{441BD237-6BCE-480A-9169-587BFFD0B96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2" name="Gerade Verbindung mit Pfeil 311">
          <a:extLst>
            <a:ext uri="{FF2B5EF4-FFF2-40B4-BE49-F238E27FC236}">
              <a16:creationId xmlns:a16="http://schemas.microsoft.com/office/drawing/2014/main" id="{83564B92-DC7B-4B7A-B9FD-BD84D915785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3" name="Gerade Verbindung mit Pfeil 312">
          <a:extLst>
            <a:ext uri="{FF2B5EF4-FFF2-40B4-BE49-F238E27FC236}">
              <a16:creationId xmlns:a16="http://schemas.microsoft.com/office/drawing/2014/main" id="{49655959-3F49-49A0-9164-EFFF93C7952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4" name="Gerade Verbindung mit Pfeil 313">
          <a:extLst>
            <a:ext uri="{FF2B5EF4-FFF2-40B4-BE49-F238E27FC236}">
              <a16:creationId xmlns:a16="http://schemas.microsoft.com/office/drawing/2014/main" id="{819A890A-9BC4-4972-8D1B-C758FED81D8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5" name="Gerade Verbindung mit Pfeil 314">
          <a:extLst>
            <a:ext uri="{FF2B5EF4-FFF2-40B4-BE49-F238E27FC236}">
              <a16:creationId xmlns:a16="http://schemas.microsoft.com/office/drawing/2014/main" id="{C95B2630-C67A-4C56-92FA-365D9367C47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6" name="Gerade Verbindung mit Pfeil 315">
          <a:extLst>
            <a:ext uri="{FF2B5EF4-FFF2-40B4-BE49-F238E27FC236}">
              <a16:creationId xmlns:a16="http://schemas.microsoft.com/office/drawing/2014/main" id="{11EC87C8-7FC9-4FFF-845F-D2EF67716C0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7" name="Gerade Verbindung mit Pfeil 316">
          <a:extLst>
            <a:ext uri="{FF2B5EF4-FFF2-40B4-BE49-F238E27FC236}">
              <a16:creationId xmlns:a16="http://schemas.microsoft.com/office/drawing/2014/main" id="{9E353F0A-71AB-40CF-A952-10DC2741D64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8" name="Gerade Verbindung mit Pfeil 317">
          <a:extLst>
            <a:ext uri="{FF2B5EF4-FFF2-40B4-BE49-F238E27FC236}">
              <a16:creationId xmlns:a16="http://schemas.microsoft.com/office/drawing/2014/main" id="{1AE0D7CD-82D2-40CE-8E03-223344C04F3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9" name="Gerade Verbindung mit Pfeil 318">
          <a:extLst>
            <a:ext uri="{FF2B5EF4-FFF2-40B4-BE49-F238E27FC236}">
              <a16:creationId xmlns:a16="http://schemas.microsoft.com/office/drawing/2014/main" id="{B3D46175-6A03-45EC-8025-71807CBE296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0" name="Gerade Verbindung mit Pfeil 319">
          <a:extLst>
            <a:ext uri="{FF2B5EF4-FFF2-40B4-BE49-F238E27FC236}">
              <a16:creationId xmlns:a16="http://schemas.microsoft.com/office/drawing/2014/main" id="{63DBDE83-70DA-41DB-932B-E1F9B96B3EA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1" name="Gerade Verbindung mit Pfeil 320">
          <a:extLst>
            <a:ext uri="{FF2B5EF4-FFF2-40B4-BE49-F238E27FC236}">
              <a16:creationId xmlns:a16="http://schemas.microsoft.com/office/drawing/2014/main" id="{93E9EB01-5003-4A91-8E17-99328F231B7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2" name="Gerade Verbindung mit Pfeil 321">
          <a:extLst>
            <a:ext uri="{FF2B5EF4-FFF2-40B4-BE49-F238E27FC236}">
              <a16:creationId xmlns:a16="http://schemas.microsoft.com/office/drawing/2014/main" id="{BB445B83-4D96-4078-BA41-36273552BC1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3" name="Gerade Verbindung mit Pfeil 322">
          <a:extLst>
            <a:ext uri="{FF2B5EF4-FFF2-40B4-BE49-F238E27FC236}">
              <a16:creationId xmlns:a16="http://schemas.microsoft.com/office/drawing/2014/main" id="{C1B7D5F9-D0F5-41E1-B0D6-5045ACE3106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4" name="Gerade Verbindung mit Pfeil 323">
          <a:extLst>
            <a:ext uri="{FF2B5EF4-FFF2-40B4-BE49-F238E27FC236}">
              <a16:creationId xmlns:a16="http://schemas.microsoft.com/office/drawing/2014/main" id="{6EFDC65D-AC4A-4BE1-BBE2-9EE8BBA2F98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5" name="Gerade Verbindung mit Pfeil 324">
          <a:extLst>
            <a:ext uri="{FF2B5EF4-FFF2-40B4-BE49-F238E27FC236}">
              <a16:creationId xmlns:a16="http://schemas.microsoft.com/office/drawing/2014/main" id="{295E5D9A-D68C-425F-A48D-4732E6EB8E2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6" name="Gerade Verbindung mit Pfeil 325">
          <a:extLst>
            <a:ext uri="{FF2B5EF4-FFF2-40B4-BE49-F238E27FC236}">
              <a16:creationId xmlns:a16="http://schemas.microsoft.com/office/drawing/2014/main" id="{C7DE3D36-5863-40FE-85BF-C94FE91908F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7" name="Gerade Verbindung mit Pfeil 326">
          <a:extLst>
            <a:ext uri="{FF2B5EF4-FFF2-40B4-BE49-F238E27FC236}">
              <a16:creationId xmlns:a16="http://schemas.microsoft.com/office/drawing/2014/main" id="{384B46F4-ED51-4C3D-89FA-85C31050D26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8" name="Gerade Verbindung mit Pfeil 327">
          <a:extLst>
            <a:ext uri="{FF2B5EF4-FFF2-40B4-BE49-F238E27FC236}">
              <a16:creationId xmlns:a16="http://schemas.microsoft.com/office/drawing/2014/main" id="{E5DB2C34-7854-48FB-B64E-7C6F7A0E8C2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9" name="Gerade Verbindung mit Pfeil 328">
          <a:extLst>
            <a:ext uri="{FF2B5EF4-FFF2-40B4-BE49-F238E27FC236}">
              <a16:creationId xmlns:a16="http://schemas.microsoft.com/office/drawing/2014/main" id="{3C072E88-C0C0-403F-838F-AE620A11E0F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0" name="Gerade Verbindung mit Pfeil 329">
          <a:extLst>
            <a:ext uri="{FF2B5EF4-FFF2-40B4-BE49-F238E27FC236}">
              <a16:creationId xmlns:a16="http://schemas.microsoft.com/office/drawing/2014/main" id="{41BA1963-1EBD-4F3B-879C-C7E88F2F460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1" name="Gerade Verbindung mit Pfeil 330">
          <a:extLst>
            <a:ext uri="{FF2B5EF4-FFF2-40B4-BE49-F238E27FC236}">
              <a16:creationId xmlns:a16="http://schemas.microsoft.com/office/drawing/2014/main" id="{E41B801D-7929-4D7B-BD27-7E6C8C6F4D8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2" name="Gerade Verbindung mit Pfeil 331">
          <a:extLst>
            <a:ext uri="{FF2B5EF4-FFF2-40B4-BE49-F238E27FC236}">
              <a16:creationId xmlns:a16="http://schemas.microsoft.com/office/drawing/2014/main" id="{9158EAFB-C7B7-46DF-A4D8-8519E1D6589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3" name="Gerade Verbindung mit Pfeil 332">
          <a:extLst>
            <a:ext uri="{FF2B5EF4-FFF2-40B4-BE49-F238E27FC236}">
              <a16:creationId xmlns:a16="http://schemas.microsoft.com/office/drawing/2014/main" id="{2CB46785-684E-44AC-9C96-150786F3FDA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4" name="Gerade Verbindung mit Pfeil 333">
          <a:extLst>
            <a:ext uri="{FF2B5EF4-FFF2-40B4-BE49-F238E27FC236}">
              <a16:creationId xmlns:a16="http://schemas.microsoft.com/office/drawing/2014/main" id="{05648B80-ED3A-4F3A-B07A-244F731FE17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5" name="Gerade Verbindung mit Pfeil 334">
          <a:extLst>
            <a:ext uri="{FF2B5EF4-FFF2-40B4-BE49-F238E27FC236}">
              <a16:creationId xmlns:a16="http://schemas.microsoft.com/office/drawing/2014/main" id="{68DE09D2-B501-4271-B5AD-44EB51D32C8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6" name="Gerade Verbindung mit Pfeil 335">
          <a:extLst>
            <a:ext uri="{FF2B5EF4-FFF2-40B4-BE49-F238E27FC236}">
              <a16:creationId xmlns:a16="http://schemas.microsoft.com/office/drawing/2014/main" id="{11C6AD10-4979-4717-B2A0-5A25C34318A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7" name="Gerade Verbindung mit Pfeil 336">
          <a:extLst>
            <a:ext uri="{FF2B5EF4-FFF2-40B4-BE49-F238E27FC236}">
              <a16:creationId xmlns:a16="http://schemas.microsoft.com/office/drawing/2014/main" id="{AA239810-EB19-46F8-814F-FF3B4B4187A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8" name="Gerade Verbindung mit Pfeil 337">
          <a:extLst>
            <a:ext uri="{FF2B5EF4-FFF2-40B4-BE49-F238E27FC236}">
              <a16:creationId xmlns:a16="http://schemas.microsoft.com/office/drawing/2014/main" id="{43AD601F-303A-47BA-98AA-873280FCF7D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9" name="Gerade Verbindung mit Pfeil 338">
          <a:extLst>
            <a:ext uri="{FF2B5EF4-FFF2-40B4-BE49-F238E27FC236}">
              <a16:creationId xmlns:a16="http://schemas.microsoft.com/office/drawing/2014/main" id="{385EB81A-03CF-4A99-9C59-1849FF402AA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0" name="Gerade Verbindung mit Pfeil 339">
          <a:extLst>
            <a:ext uri="{FF2B5EF4-FFF2-40B4-BE49-F238E27FC236}">
              <a16:creationId xmlns:a16="http://schemas.microsoft.com/office/drawing/2014/main" id="{F42FAD14-D016-471A-9E15-979D58CEAF7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1" name="Gerade Verbindung mit Pfeil 340">
          <a:extLst>
            <a:ext uri="{FF2B5EF4-FFF2-40B4-BE49-F238E27FC236}">
              <a16:creationId xmlns:a16="http://schemas.microsoft.com/office/drawing/2014/main" id="{6A3FF2A2-5A83-40B5-AFB8-F8C7E06EF61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2" name="Gerade Verbindung mit Pfeil 341">
          <a:extLst>
            <a:ext uri="{FF2B5EF4-FFF2-40B4-BE49-F238E27FC236}">
              <a16:creationId xmlns:a16="http://schemas.microsoft.com/office/drawing/2014/main" id="{61BBD517-B3A5-4EC6-880C-0BD4545A66B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3" name="Gerade Verbindung mit Pfeil 342">
          <a:extLst>
            <a:ext uri="{FF2B5EF4-FFF2-40B4-BE49-F238E27FC236}">
              <a16:creationId xmlns:a16="http://schemas.microsoft.com/office/drawing/2014/main" id="{5B301F3C-4982-4149-8585-F21FA8C5F2A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4" name="Gerade Verbindung mit Pfeil 343">
          <a:extLst>
            <a:ext uri="{FF2B5EF4-FFF2-40B4-BE49-F238E27FC236}">
              <a16:creationId xmlns:a16="http://schemas.microsoft.com/office/drawing/2014/main" id="{B86E497B-3FE2-4FB2-8233-B76F19EFC09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5" name="Gerade Verbindung mit Pfeil 344">
          <a:extLst>
            <a:ext uri="{FF2B5EF4-FFF2-40B4-BE49-F238E27FC236}">
              <a16:creationId xmlns:a16="http://schemas.microsoft.com/office/drawing/2014/main" id="{9AA1B574-5882-4089-BD0C-0AD044BD48B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6" name="Gerade Verbindung mit Pfeil 345">
          <a:extLst>
            <a:ext uri="{FF2B5EF4-FFF2-40B4-BE49-F238E27FC236}">
              <a16:creationId xmlns:a16="http://schemas.microsoft.com/office/drawing/2014/main" id="{0F6CC8BD-F467-437A-9D33-5C24332A0D7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7" name="Gerade Verbindung mit Pfeil 346">
          <a:extLst>
            <a:ext uri="{FF2B5EF4-FFF2-40B4-BE49-F238E27FC236}">
              <a16:creationId xmlns:a16="http://schemas.microsoft.com/office/drawing/2014/main" id="{F310AC33-58A2-494F-B9FC-3B5B3CA0952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8" name="Gerade Verbindung mit Pfeil 347">
          <a:extLst>
            <a:ext uri="{FF2B5EF4-FFF2-40B4-BE49-F238E27FC236}">
              <a16:creationId xmlns:a16="http://schemas.microsoft.com/office/drawing/2014/main" id="{63AA5585-CFF6-4DA6-A7AE-4C5028B801A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9" name="Gerade Verbindung mit Pfeil 348">
          <a:extLst>
            <a:ext uri="{FF2B5EF4-FFF2-40B4-BE49-F238E27FC236}">
              <a16:creationId xmlns:a16="http://schemas.microsoft.com/office/drawing/2014/main" id="{1D979AD4-E605-4916-900E-13C29ABAE20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0" name="Gerade Verbindung mit Pfeil 349">
          <a:extLst>
            <a:ext uri="{FF2B5EF4-FFF2-40B4-BE49-F238E27FC236}">
              <a16:creationId xmlns:a16="http://schemas.microsoft.com/office/drawing/2014/main" id="{97B5285F-1E35-4989-AEDE-DF7D1CA877B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1" name="Gerade Verbindung mit Pfeil 350">
          <a:extLst>
            <a:ext uri="{FF2B5EF4-FFF2-40B4-BE49-F238E27FC236}">
              <a16:creationId xmlns:a16="http://schemas.microsoft.com/office/drawing/2014/main" id="{9387118C-4161-4995-8840-87C60CCD29F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2" name="Gerade Verbindung mit Pfeil 351">
          <a:extLst>
            <a:ext uri="{FF2B5EF4-FFF2-40B4-BE49-F238E27FC236}">
              <a16:creationId xmlns:a16="http://schemas.microsoft.com/office/drawing/2014/main" id="{229D6AFF-B9A2-47BB-BE8F-62DE81637B4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3" name="Gerade Verbindung mit Pfeil 352">
          <a:extLst>
            <a:ext uri="{FF2B5EF4-FFF2-40B4-BE49-F238E27FC236}">
              <a16:creationId xmlns:a16="http://schemas.microsoft.com/office/drawing/2014/main" id="{C5F1A990-5DBE-407B-AD78-F8F6B691C61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4" name="Gerade Verbindung mit Pfeil 353">
          <a:extLst>
            <a:ext uri="{FF2B5EF4-FFF2-40B4-BE49-F238E27FC236}">
              <a16:creationId xmlns:a16="http://schemas.microsoft.com/office/drawing/2014/main" id="{5AA2E46D-0EC0-4C1A-AB00-E6B1ACF6451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5" name="Gerade Verbindung mit Pfeil 354">
          <a:extLst>
            <a:ext uri="{FF2B5EF4-FFF2-40B4-BE49-F238E27FC236}">
              <a16:creationId xmlns:a16="http://schemas.microsoft.com/office/drawing/2014/main" id="{C8CF7274-B642-4972-BA52-5CC4836E1D3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6" name="Gerade Verbindung mit Pfeil 355">
          <a:extLst>
            <a:ext uri="{FF2B5EF4-FFF2-40B4-BE49-F238E27FC236}">
              <a16:creationId xmlns:a16="http://schemas.microsoft.com/office/drawing/2014/main" id="{16577BAF-B1EF-47EE-A763-FDE57CF610F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7" name="Gerade Verbindung mit Pfeil 356">
          <a:extLst>
            <a:ext uri="{FF2B5EF4-FFF2-40B4-BE49-F238E27FC236}">
              <a16:creationId xmlns:a16="http://schemas.microsoft.com/office/drawing/2014/main" id="{4A3136DC-8B91-4E73-9BED-11560680F2D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8" name="Gerade Verbindung mit Pfeil 357">
          <a:extLst>
            <a:ext uri="{FF2B5EF4-FFF2-40B4-BE49-F238E27FC236}">
              <a16:creationId xmlns:a16="http://schemas.microsoft.com/office/drawing/2014/main" id="{75794A9B-84C1-4BD8-9274-1F38796CD18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9" name="Gerade Verbindung mit Pfeil 358">
          <a:extLst>
            <a:ext uri="{FF2B5EF4-FFF2-40B4-BE49-F238E27FC236}">
              <a16:creationId xmlns:a16="http://schemas.microsoft.com/office/drawing/2014/main" id="{795B4DA7-9AE3-4C94-9CAF-9BAA4B9A14D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0" name="Gerade Verbindung mit Pfeil 359">
          <a:extLst>
            <a:ext uri="{FF2B5EF4-FFF2-40B4-BE49-F238E27FC236}">
              <a16:creationId xmlns:a16="http://schemas.microsoft.com/office/drawing/2014/main" id="{72028AEE-5C10-4BA9-8D8B-F3956B517B2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1" name="Gerade Verbindung mit Pfeil 360">
          <a:extLst>
            <a:ext uri="{FF2B5EF4-FFF2-40B4-BE49-F238E27FC236}">
              <a16:creationId xmlns:a16="http://schemas.microsoft.com/office/drawing/2014/main" id="{66910E88-2752-44A5-8AEE-B20DFAA55AA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2" name="Gerade Verbindung mit Pfeil 361">
          <a:extLst>
            <a:ext uri="{FF2B5EF4-FFF2-40B4-BE49-F238E27FC236}">
              <a16:creationId xmlns:a16="http://schemas.microsoft.com/office/drawing/2014/main" id="{561CB4B8-39C7-4E1C-A028-D958E3F19BC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3" name="Gerade Verbindung mit Pfeil 362">
          <a:extLst>
            <a:ext uri="{FF2B5EF4-FFF2-40B4-BE49-F238E27FC236}">
              <a16:creationId xmlns:a16="http://schemas.microsoft.com/office/drawing/2014/main" id="{DE2F072D-8D40-43E3-BD43-F73100145BF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4" name="Gerade Verbindung mit Pfeil 363">
          <a:extLst>
            <a:ext uri="{FF2B5EF4-FFF2-40B4-BE49-F238E27FC236}">
              <a16:creationId xmlns:a16="http://schemas.microsoft.com/office/drawing/2014/main" id="{1DDC94C2-7ED1-4C23-8832-98EFE57E8A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5" name="Gerade Verbindung mit Pfeil 364">
          <a:extLst>
            <a:ext uri="{FF2B5EF4-FFF2-40B4-BE49-F238E27FC236}">
              <a16:creationId xmlns:a16="http://schemas.microsoft.com/office/drawing/2014/main" id="{D1835045-E3A1-4E1F-914B-5C331C1847F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6" name="Gerade Verbindung mit Pfeil 365">
          <a:extLst>
            <a:ext uri="{FF2B5EF4-FFF2-40B4-BE49-F238E27FC236}">
              <a16:creationId xmlns:a16="http://schemas.microsoft.com/office/drawing/2014/main" id="{5DB47B1E-6AC4-4469-9302-A80437E125C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7" name="Gerade Verbindung mit Pfeil 366">
          <a:extLst>
            <a:ext uri="{FF2B5EF4-FFF2-40B4-BE49-F238E27FC236}">
              <a16:creationId xmlns:a16="http://schemas.microsoft.com/office/drawing/2014/main" id="{C885FCF4-423C-4B5E-B7E5-B92675179F8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8" name="Gerade Verbindung mit Pfeil 367">
          <a:extLst>
            <a:ext uri="{FF2B5EF4-FFF2-40B4-BE49-F238E27FC236}">
              <a16:creationId xmlns:a16="http://schemas.microsoft.com/office/drawing/2014/main" id="{D8C3B80C-9ECE-4FD2-B914-19D31D7445D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69" name="Gerade Verbindung mit Pfeil 368">
          <a:extLst>
            <a:ext uri="{FF2B5EF4-FFF2-40B4-BE49-F238E27FC236}">
              <a16:creationId xmlns:a16="http://schemas.microsoft.com/office/drawing/2014/main" id="{9E1BE4E9-65B7-4560-843F-A052FE5A1A9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0" name="Gerade Verbindung mit Pfeil 369">
          <a:extLst>
            <a:ext uri="{FF2B5EF4-FFF2-40B4-BE49-F238E27FC236}">
              <a16:creationId xmlns:a16="http://schemas.microsoft.com/office/drawing/2014/main" id="{611A8BA3-5169-40E6-A2FA-A81D37A4188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1" name="Gerade Verbindung mit Pfeil 370">
          <a:extLst>
            <a:ext uri="{FF2B5EF4-FFF2-40B4-BE49-F238E27FC236}">
              <a16:creationId xmlns:a16="http://schemas.microsoft.com/office/drawing/2014/main" id="{2E1ADC71-48FE-4296-84FB-9308A061CAD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2" name="Gerade Verbindung mit Pfeil 371">
          <a:extLst>
            <a:ext uri="{FF2B5EF4-FFF2-40B4-BE49-F238E27FC236}">
              <a16:creationId xmlns:a16="http://schemas.microsoft.com/office/drawing/2014/main" id="{840B51F0-1C7E-4221-AC44-D2B6EBB27B9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3" name="Gerade Verbindung mit Pfeil 372">
          <a:extLst>
            <a:ext uri="{FF2B5EF4-FFF2-40B4-BE49-F238E27FC236}">
              <a16:creationId xmlns:a16="http://schemas.microsoft.com/office/drawing/2014/main" id="{06406994-FA06-43C6-9BAE-DDD54BFB2D1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4" name="Gerade Verbindung mit Pfeil 373">
          <a:extLst>
            <a:ext uri="{FF2B5EF4-FFF2-40B4-BE49-F238E27FC236}">
              <a16:creationId xmlns:a16="http://schemas.microsoft.com/office/drawing/2014/main" id="{EA7691B2-BA49-4A14-88FF-6B062A020BB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5" name="Gerade Verbindung mit Pfeil 374">
          <a:extLst>
            <a:ext uri="{FF2B5EF4-FFF2-40B4-BE49-F238E27FC236}">
              <a16:creationId xmlns:a16="http://schemas.microsoft.com/office/drawing/2014/main" id="{CBCB3276-9B0F-43FB-87BB-A0451F6E19D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6" name="Gerade Verbindung mit Pfeil 375">
          <a:extLst>
            <a:ext uri="{FF2B5EF4-FFF2-40B4-BE49-F238E27FC236}">
              <a16:creationId xmlns:a16="http://schemas.microsoft.com/office/drawing/2014/main" id="{77B103DD-1BA9-4374-AE96-78C336FF0B7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7" name="Gerade Verbindung mit Pfeil 376">
          <a:extLst>
            <a:ext uri="{FF2B5EF4-FFF2-40B4-BE49-F238E27FC236}">
              <a16:creationId xmlns:a16="http://schemas.microsoft.com/office/drawing/2014/main" id="{D561E440-82AD-4A5C-A302-8BA76352513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8" name="Gerade Verbindung mit Pfeil 377">
          <a:extLst>
            <a:ext uri="{FF2B5EF4-FFF2-40B4-BE49-F238E27FC236}">
              <a16:creationId xmlns:a16="http://schemas.microsoft.com/office/drawing/2014/main" id="{E8F7B043-A609-4B53-A270-18E5C1C0F6B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9" name="Gerade Verbindung mit Pfeil 378">
          <a:extLst>
            <a:ext uri="{FF2B5EF4-FFF2-40B4-BE49-F238E27FC236}">
              <a16:creationId xmlns:a16="http://schemas.microsoft.com/office/drawing/2014/main" id="{E9FEC8CC-5288-489B-AB2B-E91FD39B096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80" name="Gerade Verbindung mit Pfeil 379">
          <a:extLst>
            <a:ext uri="{FF2B5EF4-FFF2-40B4-BE49-F238E27FC236}">
              <a16:creationId xmlns:a16="http://schemas.microsoft.com/office/drawing/2014/main" id="{8C6BCF38-329C-4252-BFC4-0A80E63B269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1" name="Gerade Verbindung mit Pfeil 380">
          <a:extLst>
            <a:ext uri="{FF2B5EF4-FFF2-40B4-BE49-F238E27FC236}">
              <a16:creationId xmlns:a16="http://schemas.microsoft.com/office/drawing/2014/main" id="{F6A8A825-4941-4250-A907-04FED36934B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2" name="Gerade Verbindung mit Pfeil 381">
          <a:extLst>
            <a:ext uri="{FF2B5EF4-FFF2-40B4-BE49-F238E27FC236}">
              <a16:creationId xmlns:a16="http://schemas.microsoft.com/office/drawing/2014/main" id="{27E433DA-FB8C-46DB-AACB-E3B578310B4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3" name="Gerade Verbindung mit Pfeil 382">
          <a:extLst>
            <a:ext uri="{FF2B5EF4-FFF2-40B4-BE49-F238E27FC236}">
              <a16:creationId xmlns:a16="http://schemas.microsoft.com/office/drawing/2014/main" id="{BBA40D1E-11B6-446B-8479-7F4B225DD41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4" name="Gerade Verbindung mit Pfeil 383">
          <a:extLst>
            <a:ext uri="{FF2B5EF4-FFF2-40B4-BE49-F238E27FC236}">
              <a16:creationId xmlns:a16="http://schemas.microsoft.com/office/drawing/2014/main" id="{C8257045-C199-4FC3-B035-9AD0BDEC8AB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5" name="Gerade Verbindung mit Pfeil 384">
          <a:extLst>
            <a:ext uri="{FF2B5EF4-FFF2-40B4-BE49-F238E27FC236}">
              <a16:creationId xmlns:a16="http://schemas.microsoft.com/office/drawing/2014/main" id="{6B76BD40-9714-44EE-8D42-A91715F25F1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6" name="Gerade Verbindung mit Pfeil 385">
          <a:extLst>
            <a:ext uri="{FF2B5EF4-FFF2-40B4-BE49-F238E27FC236}">
              <a16:creationId xmlns:a16="http://schemas.microsoft.com/office/drawing/2014/main" id="{A1FE8A1C-EC2C-4BF9-8698-86ED18B38A5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7" name="Gerade Verbindung mit Pfeil 386">
          <a:extLst>
            <a:ext uri="{FF2B5EF4-FFF2-40B4-BE49-F238E27FC236}">
              <a16:creationId xmlns:a16="http://schemas.microsoft.com/office/drawing/2014/main" id="{DF16E352-F1C0-422F-BAB4-03123D3426A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8" name="Gerade Verbindung mit Pfeil 387">
          <a:extLst>
            <a:ext uri="{FF2B5EF4-FFF2-40B4-BE49-F238E27FC236}">
              <a16:creationId xmlns:a16="http://schemas.microsoft.com/office/drawing/2014/main" id="{32B5CADA-2ED7-4364-889E-8C36D0831D2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9" name="Gerade Verbindung mit Pfeil 388">
          <a:extLst>
            <a:ext uri="{FF2B5EF4-FFF2-40B4-BE49-F238E27FC236}">
              <a16:creationId xmlns:a16="http://schemas.microsoft.com/office/drawing/2014/main" id="{492A775E-D715-41C6-828A-FCC1C336B87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0" name="Gerade Verbindung mit Pfeil 389">
          <a:extLst>
            <a:ext uri="{FF2B5EF4-FFF2-40B4-BE49-F238E27FC236}">
              <a16:creationId xmlns:a16="http://schemas.microsoft.com/office/drawing/2014/main" id="{2B08330F-1D78-4AF9-9030-786486DDCE1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1" name="Gerade Verbindung mit Pfeil 390">
          <a:extLst>
            <a:ext uri="{FF2B5EF4-FFF2-40B4-BE49-F238E27FC236}">
              <a16:creationId xmlns:a16="http://schemas.microsoft.com/office/drawing/2014/main" id="{19ADB7B1-B6C8-4FD3-A2F7-B4FC4DB4765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2" name="Gerade Verbindung mit Pfeil 391">
          <a:extLst>
            <a:ext uri="{FF2B5EF4-FFF2-40B4-BE49-F238E27FC236}">
              <a16:creationId xmlns:a16="http://schemas.microsoft.com/office/drawing/2014/main" id="{49235E37-A97C-42EB-9158-862F3EF876A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3" name="Gerade Verbindung mit Pfeil 392">
          <a:extLst>
            <a:ext uri="{FF2B5EF4-FFF2-40B4-BE49-F238E27FC236}">
              <a16:creationId xmlns:a16="http://schemas.microsoft.com/office/drawing/2014/main" id="{454F8B62-DCC7-42E6-AB36-552ECAE31F6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4" name="Gerade Verbindung mit Pfeil 393">
          <a:extLst>
            <a:ext uri="{FF2B5EF4-FFF2-40B4-BE49-F238E27FC236}">
              <a16:creationId xmlns:a16="http://schemas.microsoft.com/office/drawing/2014/main" id="{5AD77E0C-FB2D-4093-BA4E-CDB83E0896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5" name="Gerade Verbindung mit Pfeil 394">
          <a:extLst>
            <a:ext uri="{FF2B5EF4-FFF2-40B4-BE49-F238E27FC236}">
              <a16:creationId xmlns:a16="http://schemas.microsoft.com/office/drawing/2014/main" id="{85E9B637-B013-4E68-AF40-D3385567D1B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6" name="Gerade Verbindung mit Pfeil 395">
          <a:extLst>
            <a:ext uri="{FF2B5EF4-FFF2-40B4-BE49-F238E27FC236}">
              <a16:creationId xmlns:a16="http://schemas.microsoft.com/office/drawing/2014/main" id="{1941D32E-A908-425F-B3A2-5191CBE3572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7" name="Gerade Verbindung mit Pfeil 396">
          <a:extLst>
            <a:ext uri="{FF2B5EF4-FFF2-40B4-BE49-F238E27FC236}">
              <a16:creationId xmlns:a16="http://schemas.microsoft.com/office/drawing/2014/main" id="{32EED131-1762-43ED-AEBF-C428CCE9006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8" name="Gerade Verbindung mit Pfeil 397">
          <a:extLst>
            <a:ext uri="{FF2B5EF4-FFF2-40B4-BE49-F238E27FC236}">
              <a16:creationId xmlns:a16="http://schemas.microsoft.com/office/drawing/2014/main" id="{D5C58CFA-8BA7-4C19-A92B-6D53452C1FA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9" name="Gerade Verbindung mit Pfeil 398">
          <a:extLst>
            <a:ext uri="{FF2B5EF4-FFF2-40B4-BE49-F238E27FC236}">
              <a16:creationId xmlns:a16="http://schemas.microsoft.com/office/drawing/2014/main" id="{737142D9-1C47-4B06-AFFD-1D4E25B451B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0" name="Gerade Verbindung mit Pfeil 399">
          <a:extLst>
            <a:ext uri="{FF2B5EF4-FFF2-40B4-BE49-F238E27FC236}">
              <a16:creationId xmlns:a16="http://schemas.microsoft.com/office/drawing/2014/main" id="{74C224AC-524B-4B3C-9358-15B0216D668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1" name="Gerade Verbindung mit Pfeil 400">
          <a:extLst>
            <a:ext uri="{FF2B5EF4-FFF2-40B4-BE49-F238E27FC236}">
              <a16:creationId xmlns:a16="http://schemas.microsoft.com/office/drawing/2014/main" id="{067CA484-803A-400D-A8B6-F959A06636A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2" name="Gerade Verbindung mit Pfeil 401">
          <a:extLst>
            <a:ext uri="{FF2B5EF4-FFF2-40B4-BE49-F238E27FC236}">
              <a16:creationId xmlns:a16="http://schemas.microsoft.com/office/drawing/2014/main" id="{ED50146D-9DA1-4855-87F4-05C5603A8B1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3" name="Gerade Verbindung mit Pfeil 402">
          <a:extLst>
            <a:ext uri="{FF2B5EF4-FFF2-40B4-BE49-F238E27FC236}">
              <a16:creationId xmlns:a16="http://schemas.microsoft.com/office/drawing/2014/main" id="{BE972EF3-5973-45C2-B6D7-85769F1A608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4" name="Gerade Verbindung mit Pfeil 403">
          <a:extLst>
            <a:ext uri="{FF2B5EF4-FFF2-40B4-BE49-F238E27FC236}">
              <a16:creationId xmlns:a16="http://schemas.microsoft.com/office/drawing/2014/main" id="{E989BD4F-3D11-4E75-8524-F9A10287D78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5" name="Gerade Verbindung mit Pfeil 404">
          <a:extLst>
            <a:ext uri="{FF2B5EF4-FFF2-40B4-BE49-F238E27FC236}">
              <a16:creationId xmlns:a16="http://schemas.microsoft.com/office/drawing/2014/main" id="{EEB70CD6-FD15-47EE-A7D3-B0E0BF76336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6" name="Gerade Verbindung mit Pfeil 405">
          <a:extLst>
            <a:ext uri="{FF2B5EF4-FFF2-40B4-BE49-F238E27FC236}">
              <a16:creationId xmlns:a16="http://schemas.microsoft.com/office/drawing/2014/main" id="{967DCDE9-FDC3-404C-BD85-F8CE58690DF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7" name="Gerade Verbindung mit Pfeil 406">
          <a:extLst>
            <a:ext uri="{FF2B5EF4-FFF2-40B4-BE49-F238E27FC236}">
              <a16:creationId xmlns:a16="http://schemas.microsoft.com/office/drawing/2014/main" id="{E25CDBE0-23FA-4E3F-A5F7-202FB54B9A6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8" name="Gerade Verbindung mit Pfeil 407">
          <a:extLst>
            <a:ext uri="{FF2B5EF4-FFF2-40B4-BE49-F238E27FC236}">
              <a16:creationId xmlns:a16="http://schemas.microsoft.com/office/drawing/2014/main" id="{3D0D7090-BCAB-48D3-9937-026CB9F44F6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9" name="Gerade Verbindung mit Pfeil 408">
          <a:extLst>
            <a:ext uri="{FF2B5EF4-FFF2-40B4-BE49-F238E27FC236}">
              <a16:creationId xmlns:a16="http://schemas.microsoft.com/office/drawing/2014/main" id="{BBC66666-93B5-47D7-AAE1-C747B45FF96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0" name="Gerade Verbindung mit Pfeil 409">
          <a:extLst>
            <a:ext uri="{FF2B5EF4-FFF2-40B4-BE49-F238E27FC236}">
              <a16:creationId xmlns:a16="http://schemas.microsoft.com/office/drawing/2014/main" id="{90C59397-C0F2-484C-9A12-BEC9766098B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1" name="Gerade Verbindung mit Pfeil 410">
          <a:extLst>
            <a:ext uri="{FF2B5EF4-FFF2-40B4-BE49-F238E27FC236}">
              <a16:creationId xmlns:a16="http://schemas.microsoft.com/office/drawing/2014/main" id="{49CE04DA-14A1-4803-8B29-882BC2EF85E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2" name="Gerade Verbindung mit Pfeil 411">
          <a:extLst>
            <a:ext uri="{FF2B5EF4-FFF2-40B4-BE49-F238E27FC236}">
              <a16:creationId xmlns:a16="http://schemas.microsoft.com/office/drawing/2014/main" id="{B56FE155-BCB9-403D-8593-B1607B1D13E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3" name="Gerade Verbindung mit Pfeil 412">
          <a:extLst>
            <a:ext uri="{FF2B5EF4-FFF2-40B4-BE49-F238E27FC236}">
              <a16:creationId xmlns:a16="http://schemas.microsoft.com/office/drawing/2014/main" id="{371D3F1C-3E7E-4A73-B032-F10D4AF825D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4" name="Gerade Verbindung mit Pfeil 413">
          <a:extLst>
            <a:ext uri="{FF2B5EF4-FFF2-40B4-BE49-F238E27FC236}">
              <a16:creationId xmlns:a16="http://schemas.microsoft.com/office/drawing/2014/main" id="{B10CBAB1-4B53-4152-8556-10AB800029E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5" name="Gerade Verbindung mit Pfeil 414">
          <a:extLst>
            <a:ext uri="{FF2B5EF4-FFF2-40B4-BE49-F238E27FC236}">
              <a16:creationId xmlns:a16="http://schemas.microsoft.com/office/drawing/2014/main" id="{F8536037-A10C-4699-97A9-7681CBE25F5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6" name="Gerade Verbindung mit Pfeil 415">
          <a:extLst>
            <a:ext uri="{FF2B5EF4-FFF2-40B4-BE49-F238E27FC236}">
              <a16:creationId xmlns:a16="http://schemas.microsoft.com/office/drawing/2014/main" id="{DB837BD8-2405-4918-878E-B9F5D914990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7" name="Gerade Verbindung mit Pfeil 416">
          <a:extLst>
            <a:ext uri="{FF2B5EF4-FFF2-40B4-BE49-F238E27FC236}">
              <a16:creationId xmlns:a16="http://schemas.microsoft.com/office/drawing/2014/main" id="{A4BC4C2F-396B-4E1B-BD68-DCAB5A0D1BD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8" name="Gerade Verbindung mit Pfeil 417">
          <a:extLst>
            <a:ext uri="{FF2B5EF4-FFF2-40B4-BE49-F238E27FC236}">
              <a16:creationId xmlns:a16="http://schemas.microsoft.com/office/drawing/2014/main" id="{9BE1AEA9-E147-4DDC-8F5D-FAEAF3CE128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9" name="Gerade Verbindung mit Pfeil 418">
          <a:extLst>
            <a:ext uri="{FF2B5EF4-FFF2-40B4-BE49-F238E27FC236}">
              <a16:creationId xmlns:a16="http://schemas.microsoft.com/office/drawing/2014/main" id="{569DE719-1C62-48AC-8DAF-7A5FBFF7D84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0" name="Gerade Verbindung mit Pfeil 419">
          <a:extLst>
            <a:ext uri="{FF2B5EF4-FFF2-40B4-BE49-F238E27FC236}">
              <a16:creationId xmlns:a16="http://schemas.microsoft.com/office/drawing/2014/main" id="{FC1736AE-B155-4B11-80F2-DFEA925D178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1" name="Gerade Verbindung mit Pfeil 420">
          <a:extLst>
            <a:ext uri="{FF2B5EF4-FFF2-40B4-BE49-F238E27FC236}">
              <a16:creationId xmlns:a16="http://schemas.microsoft.com/office/drawing/2014/main" id="{8B278DED-3F5C-4013-AA66-7363FA99EA8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2" name="Gerade Verbindung mit Pfeil 421">
          <a:extLst>
            <a:ext uri="{FF2B5EF4-FFF2-40B4-BE49-F238E27FC236}">
              <a16:creationId xmlns:a16="http://schemas.microsoft.com/office/drawing/2014/main" id="{83595EEA-7A30-495B-BBC4-E089170A37B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3" name="Gerade Verbindung mit Pfeil 422">
          <a:extLst>
            <a:ext uri="{FF2B5EF4-FFF2-40B4-BE49-F238E27FC236}">
              <a16:creationId xmlns:a16="http://schemas.microsoft.com/office/drawing/2014/main" id="{904A10C0-CA07-4761-AB02-A816082B9C0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4" name="Gerade Verbindung mit Pfeil 423">
          <a:extLst>
            <a:ext uri="{FF2B5EF4-FFF2-40B4-BE49-F238E27FC236}">
              <a16:creationId xmlns:a16="http://schemas.microsoft.com/office/drawing/2014/main" id="{D87DF24D-8088-4BE3-A6DE-2AF032C54B9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5" name="Gerade Verbindung mit Pfeil 424">
          <a:extLst>
            <a:ext uri="{FF2B5EF4-FFF2-40B4-BE49-F238E27FC236}">
              <a16:creationId xmlns:a16="http://schemas.microsoft.com/office/drawing/2014/main" id="{063BBF80-BC5A-4BCB-843C-957B8CC9321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6" name="Gerade Verbindung mit Pfeil 425">
          <a:extLst>
            <a:ext uri="{FF2B5EF4-FFF2-40B4-BE49-F238E27FC236}">
              <a16:creationId xmlns:a16="http://schemas.microsoft.com/office/drawing/2014/main" id="{FA9DA9F3-C29D-4860-9FDD-1D4487F7667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7" name="Gerade Verbindung mit Pfeil 426">
          <a:extLst>
            <a:ext uri="{FF2B5EF4-FFF2-40B4-BE49-F238E27FC236}">
              <a16:creationId xmlns:a16="http://schemas.microsoft.com/office/drawing/2014/main" id="{2E2051E5-B70D-4B51-969B-16DE4FF31BA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8" name="Gerade Verbindung mit Pfeil 427">
          <a:extLst>
            <a:ext uri="{FF2B5EF4-FFF2-40B4-BE49-F238E27FC236}">
              <a16:creationId xmlns:a16="http://schemas.microsoft.com/office/drawing/2014/main" id="{FC205C23-7C95-46A0-98BD-AF56F6E3001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9" name="Gerade Verbindung mit Pfeil 428">
          <a:extLst>
            <a:ext uri="{FF2B5EF4-FFF2-40B4-BE49-F238E27FC236}">
              <a16:creationId xmlns:a16="http://schemas.microsoft.com/office/drawing/2014/main" id="{B54A02F4-DF4E-4996-8880-939A2796B8F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0" name="Gerade Verbindung mit Pfeil 429">
          <a:extLst>
            <a:ext uri="{FF2B5EF4-FFF2-40B4-BE49-F238E27FC236}">
              <a16:creationId xmlns:a16="http://schemas.microsoft.com/office/drawing/2014/main" id="{9398EF18-F7E4-4E85-8D81-79A3476EE6B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1" name="Gerade Verbindung mit Pfeil 430">
          <a:extLst>
            <a:ext uri="{FF2B5EF4-FFF2-40B4-BE49-F238E27FC236}">
              <a16:creationId xmlns:a16="http://schemas.microsoft.com/office/drawing/2014/main" id="{92F47789-2680-44CF-8256-2F65FA991CA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2" name="Gerade Verbindung mit Pfeil 431">
          <a:extLst>
            <a:ext uri="{FF2B5EF4-FFF2-40B4-BE49-F238E27FC236}">
              <a16:creationId xmlns:a16="http://schemas.microsoft.com/office/drawing/2014/main" id="{06808F65-F8E5-45F6-974B-49AC6B00483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3" name="Gerade Verbindung mit Pfeil 432">
          <a:extLst>
            <a:ext uri="{FF2B5EF4-FFF2-40B4-BE49-F238E27FC236}">
              <a16:creationId xmlns:a16="http://schemas.microsoft.com/office/drawing/2014/main" id="{797789F3-E37F-4534-8E70-E37415DCE7F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4" name="Gerade Verbindung mit Pfeil 433">
          <a:extLst>
            <a:ext uri="{FF2B5EF4-FFF2-40B4-BE49-F238E27FC236}">
              <a16:creationId xmlns:a16="http://schemas.microsoft.com/office/drawing/2014/main" id="{50DC5B2F-782C-48B9-9C44-8D3C304B9D2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5" name="Gerade Verbindung mit Pfeil 434">
          <a:extLst>
            <a:ext uri="{FF2B5EF4-FFF2-40B4-BE49-F238E27FC236}">
              <a16:creationId xmlns:a16="http://schemas.microsoft.com/office/drawing/2014/main" id="{89B3A74D-3030-4F25-9F13-1E9C5A6CF23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6" name="Gerade Verbindung mit Pfeil 435">
          <a:extLst>
            <a:ext uri="{FF2B5EF4-FFF2-40B4-BE49-F238E27FC236}">
              <a16:creationId xmlns:a16="http://schemas.microsoft.com/office/drawing/2014/main" id="{D443E9EF-9C4F-4D1E-A72B-CD4349799B7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7" name="Gerade Verbindung mit Pfeil 436">
          <a:extLst>
            <a:ext uri="{FF2B5EF4-FFF2-40B4-BE49-F238E27FC236}">
              <a16:creationId xmlns:a16="http://schemas.microsoft.com/office/drawing/2014/main" id="{F04F9BA3-3430-41C3-9DDA-12098408336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8" name="Gerade Verbindung mit Pfeil 437">
          <a:extLst>
            <a:ext uri="{FF2B5EF4-FFF2-40B4-BE49-F238E27FC236}">
              <a16:creationId xmlns:a16="http://schemas.microsoft.com/office/drawing/2014/main" id="{954F1DD7-E1D7-48CB-8450-0A5076AA918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9" name="Gerade Verbindung mit Pfeil 438">
          <a:extLst>
            <a:ext uri="{FF2B5EF4-FFF2-40B4-BE49-F238E27FC236}">
              <a16:creationId xmlns:a16="http://schemas.microsoft.com/office/drawing/2014/main" id="{DE21A9C8-A943-4FD5-BC04-D35543BADEE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0" name="Gerade Verbindung mit Pfeil 439">
          <a:extLst>
            <a:ext uri="{FF2B5EF4-FFF2-40B4-BE49-F238E27FC236}">
              <a16:creationId xmlns:a16="http://schemas.microsoft.com/office/drawing/2014/main" id="{9D01B7FC-515D-4576-AAFB-91071A4D4CB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1" name="Gerade Verbindung mit Pfeil 440">
          <a:extLst>
            <a:ext uri="{FF2B5EF4-FFF2-40B4-BE49-F238E27FC236}">
              <a16:creationId xmlns:a16="http://schemas.microsoft.com/office/drawing/2014/main" id="{89344FEF-F113-4C45-A466-CB558E71B3F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2" name="Gerade Verbindung mit Pfeil 441">
          <a:extLst>
            <a:ext uri="{FF2B5EF4-FFF2-40B4-BE49-F238E27FC236}">
              <a16:creationId xmlns:a16="http://schemas.microsoft.com/office/drawing/2014/main" id="{65CAA2F9-9442-4C4E-B2AF-2B9D2415F5B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3" name="Gerade Verbindung mit Pfeil 442">
          <a:extLst>
            <a:ext uri="{FF2B5EF4-FFF2-40B4-BE49-F238E27FC236}">
              <a16:creationId xmlns:a16="http://schemas.microsoft.com/office/drawing/2014/main" id="{7DF282CA-4A97-4E05-B027-4A6C8779827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4" name="Gerade Verbindung mit Pfeil 443">
          <a:extLst>
            <a:ext uri="{FF2B5EF4-FFF2-40B4-BE49-F238E27FC236}">
              <a16:creationId xmlns:a16="http://schemas.microsoft.com/office/drawing/2014/main" id="{D9A71E81-C959-4576-9193-71D9C5643FA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5" name="Gerade Verbindung mit Pfeil 444">
          <a:extLst>
            <a:ext uri="{FF2B5EF4-FFF2-40B4-BE49-F238E27FC236}">
              <a16:creationId xmlns:a16="http://schemas.microsoft.com/office/drawing/2014/main" id="{2186756E-6A77-4D1A-8B3D-7B5F0D07FD7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6" name="Gerade Verbindung mit Pfeil 445">
          <a:extLst>
            <a:ext uri="{FF2B5EF4-FFF2-40B4-BE49-F238E27FC236}">
              <a16:creationId xmlns:a16="http://schemas.microsoft.com/office/drawing/2014/main" id="{B5C3714F-2FC3-4CF0-B435-C82AA00A06C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7" name="Gerade Verbindung mit Pfeil 446">
          <a:extLst>
            <a:ext uri="{FF2B5EF4-FFF2-40B4-BE49-F238E27FC236}">
              <a16:creationId xmlns:a16="http://schemas.microsoft.com/office/drawing/2014/main" id="{B602B81A-BF2D-4F11-A22A-CF970F4C0B7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8" name="Gerade Verbindung mit Pfeil 447">
          <a:extLst>
            <a:ext uri="{FF2B5EF4-FFF2-40B4-BE49-F238E27FC236}">
              <a16:creationId xmlns:a16="http://schemas.microsoft.com/office/drawing/2014/main" id="{C7DBB33C-1A22-4526-A600-3FD097F8640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9" name="Gerade Verbindung mit Pfeil 448">
          <a:extLst>
            <a:ext uri="{FF2B5EF4-FFF2-40B4-BE49-F238E27FC236}">
              <a16:creationId xmlns:a16="http://schemas.microsoft.com/office/drawing/2014/main" id="{7619D112-6E88-4DA8-B9B4-19C38C0A242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0" name="Gerade Verbindung mit Pfeil 449">
          <a:extLst>
            <a:ext uri="{FF2B5EF4-FFF2-40B4-BE49-F238E27FC236}">
              <a16:creationId xmlns:a16="http://schemas.microsoft.com/office/drawing/2014/main" id="{916B4409-A3F1-44BF-B9CC-4C583B55AB6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1" name="Gerade Verbindung mit Pfeil 450">
          <a:extLst>
            <a:ext uri="{FF2B5EF4-FFF2-40B4-BE49-F238E27FC236}">
              <a16:creationId xmlns:a16="http://schemas.microsoft.com/office/drawing/2014/main" id="{EC1DDD25-AEDF-42A4-BF01-C0C4A19F737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2" name="Gerade Verbindung mit Pfeil 451">
          <a:extLst>
            <a:ext uri="{FF2B5EF4-FFF2-40B4-BE49-F238E27FC236}">
              <a16:creationId xmlns:a16="http://schemas.microsoft.com/office/drawing/2014/main" id="{CF3AF016-6FDA-4668-8649-AF9A3B939FC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3" name="Gerade Verbindung mit Pfeil 452">
          <a:extLst>
            <a:ext uri="{FF2B5EF4-FFF2-40B4-BE49-F238E27FC236}">
              <a16:creationId xmlns:a16="http://schemas.microsoft.com/office/drawing/2014/main" id="{3D1DCBF5-3B17-47BE-A7F4-6C24D407DC2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4" name="Gerade Verbindung mit Pfeil 453">
          <a:extLst>
            <a:ext uri="{FF2B5EF4-FFF2-40B4-BE49-F238E27FC236}">
              <a16:creationId xmlns:a16="http://schemas.microsoft.com/office/drawing/2014/main" id="{8A8E46EA-1140-478B-A964-7BB736507AB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5" name="Gerade Verbindung mit Pfeil 454">
          <a:extLst>
            <a:ext uri="{FF2B5EF4-FFF2-40B4-BE49-F238E27FC236}">
              <a16:creationId xmlns:a16="http://schemas.microsoft.com/office/drawing/2014/main" id="{992B150C-615E-4723-B5E2-FE1B53BB5A1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6" name="Gerade Verbindung mit Pfeil 455">
          <a:extLst>
            <a:ext uri="{FF2B5EF4-FFF2-40B4-BE49-F238E27FC236}">
              <a16:creationId xmlns:a16="http://schemas.microsoft.com/office/drawing/2014/main" id="{395E801F-C14C-4A50-93A0-02D2A629B82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7" name="Gerade Verbindung mit Pfeil 456">
          <a:extLst>
            <a:ext uri="{FF2B5EF4-FFF2-40B4-BE49-F238E27FC236}">
              <a16:creationId xmlns:a16="http://schemas.microsoft.com/office/drawing/2014/main" id="{256B9984-A954-4067-A1A6-49468D502AE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8" name="Gerade Verbindung mit Pfeil 457">
          <a:extLst>
            <a:ext uri="{FF2B5EF4-FFF2-40B4-BE49-F238E27FC236}">
              <a16:creationId xmlns:a16="http://schemas.microsoft.com/office/drawing/2014/main" id="{06CBDC04-0054-48DE-8661-B58D12532F4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9" name="Gerade Verbindung mit Pfeil 458">
          <a:extLst>
            <a:ext uri="{FF2B5EF4-FFF2-40B4-BE49-F238E27FC236}">
              <a16:creationId xmlns:a16="http://schemas.microsoft.com/office/drawing/2014/main" id="{8A27DF47-B7F1-49F4-AC08-FD7EA2041D5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0" name="Gerade Verbindung mit Pfeil 459">
          <a:extLst>
            <a:ext uri="{FF2B5EF4-FFF2-40B4-BE49-F238E27FC236}">
              <a16:creationId xmlns:a16="http://schemas.microsoft.com/office/drawing/2014/main" id="{707B9BC9-6230-4896-8832-37675CC6456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1" name="Gerade Verbindung mit Pfeil 460">
          <a:extLst>
            <a:ext uri="{FF2B5EF4-FFF2-40B4-BE49-F238E27FC236}">
              <a16:creationId xmlns:a16="http://schemas.microsoft.com/office/drawing/2014/main" id="{FA050E20-D877-4601-B809-C769083B1C8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2" name="Gerade Verbindung mit Pfeil 461">
          <a:extLst>
            <a:ext uri="{FF2B5EF4-FFF2-40B4-BE49-F238E27FC236}">
              <a16:creationId xmlns:a16="http://schemas.microsoft.com/office/drawing/2014/main" id="{0D8B4C0F-E52C-4BB0-B776-F234A679F49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3" name="Gerade Verbindung mit Pfeil 462">
          <a:extLst>
            <a:ext uri="{FF2B5EF4-FFF2-40B4-BE49-F238E27FC236}">
              <a16:creationId xmlns:a16="http://schemas.microsoft.com/office/drawing/2014/main" id="{08645C04-9832-434F-A815-ABC9234B5DD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4" name="Gerade Verbindung mit Pfeil 463">
          <a:extLst>
            <a:ext uri="{FF2B5EF4-FFF2-40B4-BE49-F238E27FC236}">
              <a16:creationId xmlns:a16="http://schemas.microsoft.com/office/drawing/2014/main" id="{4450DF74-E91A-4559-A040-F3AB8C17C29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C426E423-3888-463E-A8BC-50DA29D6D21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7F8D054B-1483-41D8-B946-0363AE70690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243B65BD-C924-4A63-8F05-A322D47D0FA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AA441F3B-3838-4947-B21F-1F59793730A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82B9D0A9-E772-4FA0-90AF-31C0DF89859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87AC98E2-4F81-4FB6-9A64-94457B8612D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EF0404B1-EE26-456F-B345-FE8C062627C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39A8A831-2D2A-4D08-80DC-57C66A729D0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E55A721A-BAF1-4D01-A59C-BCC9831355E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C0057EED-5259-464E-89A3-ADD8BEB7800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70644776-9336-4ABB-BC88-633667A0DF4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73859BEC-91A9-4C03-9933-10077B8B4CC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B056B-7DA3-45A7-8157-CFDB4F14C61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EC68A534-7249-4D56-AD59-FE6F0756D09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88FC0C8B-ABCE-4E8F-8B79-DDC006B0921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4CE49C6B-2680-4497-BCC2-2AA61AAED29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EE8167CC-1EDD-43FF-B663-76E8F43C003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5D044B53-E8D7-47C5-9056-B78B4088DC7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E9331A3E-9C35-403C-92CC-A3D0A6162C4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17ECDEC8-40E8-4AD5-A9EE-EE2DD4A2049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B167CE83-AE2D-42F6-B627-503858285D8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8092C6F3-C41B-451D-BA7C-C1C985377B9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8FD8860B-4238-43CC-97DD-4624645AAC5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A06256E6-FFC5-4120-B284-D5B01A52D9B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id="{6FC900CA-B167-4D5A-9F00-F3D6195E3D2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EBCB001B-F0D4-4370-B0D6-F8C65F24BDB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" name="Gerade Verbindung mit Pfeil 27">
          <a:extLst>
            <a:ext uri="{FF2B5EF4-FFF2-40B4-BE49-F238E27FC236}">
              <a16:creationId xmlns:a16="http://schemas.microsoft.com/office/drawing/2014/main" id="{9BDDE7C0-1EEC-4DB3-8120-68FAA74785D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" name="Gerade Verbindung mit Pfeil 28">
          <a:extLst>
            <a:ext uri="{FF2B5EF4-FFF2-40B4-BE49-F238E27FC236}">
              <a16:creationId xmlns:a16="http://schemas.microsoft.com/office/drawing/2014/main" id="{2C00F850-B738-4CB9-B35B-846742B3D1F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" name="Gerade Verbindung mit Pfeil 29">
          <a:extLst>
            <a:ext uri="{FF2B5EF4-FFF2-40B4-BE49-F238E27FC236}">
              <a16:creationId xmlns:a16="http://schemas.microsoft.com/office/drawing/2014/main" id="{880EBF49-A630-43C7-9E2E-7F161D95096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102AC6CF-1194-46C4-B97E-92E8147F9AF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28D6B7A9-CEDA-4B64-BE7E-5CDB662020E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" name="Gerade Verbindung mit Pfeil 32">
          <a:extLst>
            <a:ext uri="{FF2B5EF4-FFF2-40B4-BE49-F238E27FC236}">
              <a16:creationId xmlns:a16="http://schemas.microsoft.com/office/drawing/2014/main" id="{603DEA0F-54F9-48A2-99A9-D99189998E0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" name="Gerade Verbindung mit Pfeil 33">
          <a:extLst>
            <a:ext uri="{FF2B5EF4-FFF2-40B4-BE49-F238E27FC236}">
              <a16:creationId xmlns:a16="http://schemas.microsoft.com/office/drawing/2014/main" id="{94E49716-F40D-486E-9BFA-69A1A5B652B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" name="Gerade Verbindung mit Pfeil 34">
          <a:extLst>
            <a:ext uri="{FF2B5EF4-FFF2-40B4-BE49-F238E27FC236}">
              <a16:creationId xmlns:a16="http://schemas.microsoft.com/office/drawing/2014/main" id="{F61B8AA0-C528-4C90-BCD1-B19B80CBD8E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" name="Gerade Verbindung mit Pfeil 35">
          <a:extLst>
            <a:ext uri="{FF2B5EF4-FFF2-40B4-BE49-F238E27FC236}">
              <a16:creationId xmlns:a16="http://schemas.microsoft.com/office/drawing/2014/main" id="{C68CF1F8-99FC-4694-B6A6-57FDC183473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7" name="Gerade Verbindung mit Pfeil 36">
          <a:extLst>
            <a:ext uri="{FF2B5EF4-FFF2-40B4-BE49-F238E27FC236}">
              <a16:creationId xmlns:a16="http://schemas.microsoft.com/office/drawing/2014/main" id="{5EB64618-8DAE-47A1-9DEC-1938AE6E6E9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" name="Gerade Verbindung mit Pfeil 37">
          <a:extLst>
            <a:ext uri="{FF2B5EF4-FFF2-40B4-BE49-F238E27FC236}">
              <a16:creationId xmlns:a16="http://schemas.microsoft.com/office/drawing/2014/main" id="{B74E810C-E4A6-48EE-BE75-DCFFF623ED7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" name="Gerade Verbindung mit Pfeil 38">
          <a:extLst>
            <a:ext uri="{FF2B5EF4-FFF2-40B4-BE49-F238E27FC236}">
              <a16:creationId xmlns:a16="http://schemas.microsoft.com/office/drawing/2014/main" id="{49D0DC13-A9F2-41DD-A771-41A9AA4D55F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" name="Gerade Verbindung mit Pfeil 39">
          <a:extLst>
            <a:ext uri="{FF2B5EF4-FFF2-40B4-BE49-F238E27FC236}">
              <a16:creationId xmlns:a16="http://schemas.microsoft.com/office/drawing/2014/main" id="{88ABB108-C1A3-4266-9965-633D26B12FF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" name="Gerade Verbindung mit Pfeil 40">
          <a:extLst>
            <a:ext uri="{FF2B5EF4-FFF2-40B4-BE49-F238E27FC236}">
              <a16:creationId xmlns:a16="http://schemas.microsoft.com/office/drawing/2014/main" id="{F8DC815A-B58A-426B-9411-D11593B1B07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" name="Gerade Verbindung mit Pfeil 41">
          <a:extLst>
            <a:ext uri="{FF2B5EF4-FFF2-40B4-BE49-F238E27FC236}">
              <a16:creationId xmlns:a16="http://schemas.microsoft.com/office/drawing/2014/main" id="{DEC78B31-84B5-4FBF-B484-081EB214AAC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" name="Gerade Verbindung mit Pfeil 42">
          <a:extLst>
            <a:ext uri="{FF2B5EF4-FFF2-40B4-BE49-F238E27FC236}">
              <a16:creationId xmlns:a16="http://schemas.microsoft.com/office/drawing/2014/main" id="{A5AC58CB-D808-487E-B4A7-6BABD33EE08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" name="Gerade Verbindung mit Pfeil 43">
          <a:extLst>
            <a:ext uri="{FF2B5EF4-FFF2-40B4-BE49-F238E27FC236}">
              <a16:creationId xmlns:a16="http://schemas.microsoft.com/office/drawing/2014/main" id="{74E8393F-87C5-4837-83C3-49CA36A4B32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5" name="Gerade Verbindung mit Pfeil 44">
          <a:extLst>
            <a:ext uri="{FF2B5EF4-FFF2-40B4-BE49-F238E27FC236}">
              <a16:creationId xmlns:a16="http://schemas.microsoft.com/office/drawing/2014/main" id="{1FB11B13-417D-46C9-A1B9-EB27148DA33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6" name="Gerade Verbindung mit Pfeil 45">
          <a:extLst>
            <a:ext uri="{FF2B5EF4-FFF2-40B4-BE49-F238E27FC236}">
              <a16:creationId xmlns:a16="http://schemas.microsoft.com/office/drawing/2014/main" id="{33089D98-3DBB-409F-900B-75CC2727CBE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7" name="Gerade Verbindung mit Pfeil 46">
          <a:extLst>
            <a:ext uri="{FF2B5EF4-FFF2-40B4-BE49-F238E27FC236}">
              <a16:creationId xmlns:a16="http://schemas.microsoft.com/office/drawing/2014/main" id="{F4F01F2F-CCC0-4EB7-B188-BD84887A32A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8" name="Gerade Verbindung mit Pfeil 47">
          <a:extLst>
            <a:ext uri="{FF2B5EF4-FFF2-40B4-BE49-F238E27FC236}">
              <a16:creationId xmlns:a16="http://schemas.microsoft.com/office/drawing/2014/main" id="{0A54E470-397F-45ED-B494-A68117AF95D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9" name="Gerade Verbindung mit Pfeil 48">
          <a:extLst>
            <a:ext uri="{FF2B5EF4-FFF2-40B4-BE49-F238E27FC236}">
              <a16:creationId xmlns:a16="http://schemas.microsoft.com/office/drawing/2014/main" id="{52378ED3-B69C-4E53-9E2A-05E9DB7CCB2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0" name="Gerade Verbindung mit Pfeil 49">
          <a:extLst>
            <a:ext uri="{FF2B5EF4-FFF2-40B4-BE49-F238E27FC236}">
              <a16:creationId xmlns:a16="http://schemas.microsoft.com/office/drawing/2014/main" id="{124A6C95-A931-4335-8926-354A0BDBC17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1" name="Gerade Verbindung mit Pfeil 50">
          <a:extLst>
            <a:ext uri="{FF2B5EF4-FFF2-40B4-BE49-F238E27FC236}">
              <a16:creationId xmlns:a16="http://schemas.microsoft.com/office/drawing/2014/main" id="{3F151435-1E2F-480E-80FD-B3BD89C4060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2" name="Gerade Verbindung mit Pfeil 51">
          <a:extLst>
            <a:ext uri="{FF2B5EF4-FFF2-40B4-BE49-F238E27FC236}">
              <a16:creationId xmlns:a16="http://schemas.microsoft.com/office/drawing/2014/main" id="{1DA1317C-6733-4F0F-B4A7-4CD9FDE990D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3" name="Gerade Verbindung mit Pfeil 52">
          <a:extLst>
            <a:ext uri="{FF2B5EF4-FFF2-40B4-BE49-F238E27FC236}">
              <a16:creationId xmlns:a16="http://schemas.microsoft.com/office/drawing/2014/main" id="{DF5A6B5A-2657-4A90-AC6B-D3E0A60BB98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4" name="Gerade Verbindung mit Pfeil 53">
          <a:extLst>
            <a:ext uri="{FF2B5EF4-FFF2-40B4-BE49-F238E27FC236}">
              <a16:creationId xmlns:a16="http://schemas.microsoft.com/office/drawing/2014/main" id="{9A23E856-5DC5-4264-A06A-64C9EF194F6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5" name="Gerade Verbindung mit Pfeil 54">
          <a:extLst>
            <a:ext uri="{FF2B5EF4-FFF2-40B4-BE49-F238E27FC236}">
              <a16:creationId xmlns:a16="http://schemas.microsoft.com/office/drawing/2014/main" id="{5376918A-5463-4C72-BCC3-59114C0ABBA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6" name="Gerade Verbindung mit Pfeil 55">
          <a:extLst>
            <a:ext uri="{FF2B5EF4-FFF2-40B4-BE49-F238E27FC236}">
              <a16:creationId xmlns:a16="http://schemas.microsoft.com/office/drawing/2014/main" id="{DA940CC6-F2FF-494C-9B4E-844FBA117B8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57" name="Gerade Verbindung mit Pfeil 56">
          <a:extLst>
            <a:ext uri="{FF2B5EF4-FFF2-40B4-BE49-F238E27FC236}">
              <a16:creationId xmlns:a16="http://schemas.microsoft.com/office/drawing/2014/main" id="{42A1BA4E-5457-40C7-A578-FB04A47B155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58" name="Gerade Verbindung mit Pfeil 57">
          <a:extLst>
            <a:ext uri="{FF2B5EF4-FFF2-40B4-BE49-F238E27FC236}">
              <a16:creationId xmlns:a16="http://schemas.microsoft.com/office/drawing/2014/main" id="{91C6ECC7-46CF-40F2-A35B-1CC2F060F62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59" name="Gerade Verbindung mit Pfeil 58">
          <a:extLst>
            <a:ext uri="{FF2B5EF4-FFF2-40B4-BE49-F238E27FC236}">
              <a16:creationId xmlns:a16="http://schemas.microsoft.com/office/drawing/2014/main" id="{AAB27E2A-BBCE-4BA4-A6F7-7D1A4D2B7FB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0" name="Gerade Verbindung mit Pfeil 59">
          <a:extLst>
            <a:ext uri="{FF2B5EF4-FFF2-40B4-BE49-F238E27FC236}">
              <a16:creationId xmlns:a16="http://schemas.microsoft.com/office/drawing/2014/main" id="{28DD255B-AC59-4248-81EB-7F4967842F6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1" name="Gerade Verbindung mit Pfeil 60">
          <a:extLst>
            <a:ext uri="{FF2B5EF4-FFF2-40B4-BE49-F238E27FC236}">
              <a16:creationId xmlns:a16="http://schemas.microsoft.com/office/drawing/2014/main" id="{EF080C3C-2F1F-40F9-8CEB-EE1668FA4CB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2" name="Gerade Verbindung mit Pfeil 61">
          <a:extLst>
            <a:ext uri="{FF2B5EF4-FFF2-40B4-BE49-F238E27FC236}">
              <a16:creationId xmlns:a16="http://schemas.microsoft.com/office/drawing/2014/main" id="{1D00FC2A-B0FB-4DB5-A15C-5828C7D0259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3" name="Gerade Verbindung mit Pfeil 62">
          <a:extLst>
            <a:ext uri="{FF2B5EF4-FFF2-40B4-BE49-F238E27FC236}">
              <a16:creationId xmlns:a16="http://schemas.microsoft.com/office/drawing/2014/main" id="{A000042F-37C7-4C7A-B586-D004BCD8636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4" name="Gerade Verbindung mit Pfeil 63">
          <a:extLst>
            <a:ext uri="{FF2B5EF4-FFF2-40B4-BE49-F238E27FC236}">
              <a16:creationId xmlns:a16="http://schemas.microsoft.com/office/drawing/2014/main" id="{1B9F91B5-553F-4931-B1A7-B2F23F1F662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5" name="Gerade Verbindung mit Pfeil 64">
          <a:extLst>
            <a:ext uri="{FF2B5EF4-FFF2-40B4-BE49-F238E27FC236}">
              <a16:creationId xmlns:a16="http://schemas.microsoft.com/office/drawing/2014/main" id="{7BCCD447-E52D-4999-A422-DE06BED418B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6" name="Gerade Verbindung mit Pfeil 65">
          <a:extLst>
            <a:ext uri="{FF2B5EF4-FFF2-40B4-BE49-F238E27FC236}">
              <a16:creationId xmlns:a16="http://schemas.microsoft.com/office/drawing/2014/main" id="{B8BFF64B-07BA-4791-BFB7-344069F0DBE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7" name="Gerade Verbindung mit Pfeil 66">
          <a:extLst>
            <a:ext uri="{FF2B5EF4-FFF2-40B4-BE49-F238E27FC236}">
              <a16:creationId xmlns:a16="http://schemas.microsoft.com/office/drawing/2014/main" id="{D28F2CA0-06B4-4470-8A42-DD0BBDC8EA4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8" name="Gerade Verbindung mit Pfeil 67">
          <a:extLst>
            <a:ext uri="{FF2B5EF4-FFF2-40B4-BE49-F238E27FC236}">
              <a16:creationId xmlns:a16="http://schemas.microsoft.com/office/drawing/2014/main" id="{6A7347A8-DEDE-4796-BEF1-C1CE59BDDCD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9" name="Gerade Verbindung mit Pfeil 68">
          <a:extLst>
            <a:ext uri="{FF2B5EF4-FFF2-40B4-BE49-F238E27FC236}">
              <a16:creationId xmlns:a16="http://schemas.microsoft.com/office/drawing/2014/main" id="{A31EBB26-8C52-43A6-88CC-334DECDDFE3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0" name="Gerade Verbindung mit Pfeil 69">
          <a:extLst>
            <a:ext uri="{FF2B5EF4-FFF2-40B4-BE49-F238E27FC236}">
              <a16:creationId xmlns:a16="http://schemas.microsoft.com/office/drawing/2014/main" id="{667BCE8C-7CBA-40F8-9C2B-F2C6C386184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1" name="Gerade Verbindung mit Pfeil 70">
          <a:extLst>
            <a:ext uri="{FF2B5EF4-FFF2-40B4-BE49-F238E27FC236}">
              <a16:creationId xmlns:a16="http://schemas.microsoft.com/office/drawing/2014/main" id="{E5BEE48D-8369-4027-9206-BFFDFE287F8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2" name="Gerade Verbindung mit Pfeil 71">
          <a:extLst>
            <a:ext uri="{FF2B5EF4-FFF2-40B4-BE49-F238E27FC236}">
              <a16:creationId xmlns:a16="http://schemas.microsoft.com/office/drawing/2014/main" id="{B0A476B3-2E7A-4D75-9B59-22188309468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3" name="Gerade Verbindung mit Pfeil 72">
          <a:extLst>
            <a:ext uri="{FF2B5EF4-FFF2-40B4-BE49-F238E27FC236}">
              <a16:creationId xmlns:a16="http://schemas.microsoft.com/office/drawing/2014/main" id="{F8B22485-1083-45D7-A51D-2760A8CB87D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4" name="Gerade Verbindung mit Pfeil 73">
          <a:extLst>
            <a:ext uri="{FF2B5EF4-FFF2-40B4-BE49-F238E27FC236}">
              <a16:creationId xmlns:a16="http://schemas.microsoft.com/office/drawing/2014/main" id="{D8DAB59F-E002-4FCC-8FCC-48C97959B82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5" name="Gerade Verbindung mit Pfeil 74">
          <a:extLst>
            <a:ext uri="{FF2B5EF4-FFF2-40B4-BE49-F238E27FC236}">
              <a16:creationId xmlns:a16="http://schemas.microsoft.com/office/drawing/2014/main" id="{4E87246C-C072-4287-B849-8AE1F1380D7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6" name="Gerade Verbindung mit Pfeil 75">
          <a:extLst>
            <a:ext uri="{FF2B5EF4-FFF2-40B4-BE49-F238E27FC236}">
              <a16:creationId xmlns:a16="http://schemas.microsoft.com/office/drawing/2014/main" id="{C01FEE7E-F146-4AA8-A393-353996679A8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7" name="Gerade Verbindung mit Pfeil 76">
          <a:extLst>
            <a:ext uri="{FF2B5EF4-FFF2-40B4-BE49-F238E27FC236}">
              <a16:creationId xmlns:a16="http://schemas.microsoft.com/office/drawing/2014/main" id="{28FDA385-F611-45CB-B976-4655AC04409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8" name="Gerade Verbindung mit Pfeil 77">
          <a:extLst>
            <a:ext uri="{FF2B5EF4-FFF2-40B4-BE49-F238E27FC236}">
              <a16:creationId xmlns:a16="http://schemas.microsoft.com/office/drawing/2014/main" id="{99E74015-C3AB-4644-8D2B-214C881AF72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9" name="Gerade Verbindung mit Pfeil 78">
          <a:extLst>
            <a:ext uri="{FF2B5EF4-FFF2-40B4-BE49-F238E27FC236}">
              <a16:creationId xmlns:a16="http://schemas.microsoft.com/office/drawing/2014/main" id="{6BF1BD05-01E5-41A5-B505-3A815DE1FDE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0" name="Gerade Verbindung mit Pfeil 79">
          <a:extLst>
            <a:ext uri="{FF2B5EF4-FFF2-40B4-BE49-F238E27FC236}">
              <a16:creationId xmlns:a16="http://schemas.microsoft.com/office/drawing/2014/main" id="{7907F0D8-B36E-4BE6-A36B-D7FA5E18755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1" name="Gerade Verbindung mit Pfeil 80">
          <a:extLst>
            <a:ext uri="{FF2B5EF4-FFF2-40B4-BE49-F238E27FC236}">
              <a16:creationId xmlns:a16="http://schemas.microsoft.com/office/drawing/2014/main" id="{CBF5E564-4BDD-4468-9830-7439CC5820E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2" name="Gerade Verbindung mit Pfeil 81">
          <a:extLst>
            <a:ext uri="{FF2B5EF4-FFF2-40B4-BE49-F238E27FC236}">
              <a16:creationId xmlns:a16="http://schemas.microsoft.com/office/drawing/2014/main" id="{DD74BDEF-8492-48B7-8FCC-2CADE039999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3" name="Gerade Verbindung mit Pfeil 82">
          <a:extLst>
            <a:ext uri="{FF2B5EF4-FFF2-40B4-BE49-F238E27FC236}">
              <a16:creationId xmlns:a16="http://schemas.microsoft.com/office/drawing/2014/main" id="{96808762-C75E-45EE-8F0E-522C3706462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4" name="Gerade Verbindung mit Pfeil 83">
          <a:extLst>
            <a:ext uri="{FF2B5EF4-FFF2-40B4-BE49-F238E27FC236}">
              <a16:creationId xmlns:a16="http://schemas.microsoft.com/office/drawing/2014/main" id="{E798176F-07BA-4A07-A8A1-2839A475BE5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5" name="Gerade Verbindung mit Pfeil 84">
          <a:extLst>
            <a:ext uri="{FF2B5EF4-FFF2-40B4-BE49-F238E27FC236}">
              <a16:creationId xmlns:a16="http://schemas.microsoft.com/office/drawing/2014/main" id="{262A08D9-0637-4BDD-B7B4-5D28EA8EF24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6" name="Gerade Verbindung mit Pfeil 85">
          <a:extLst>
            <a:ext uri="{FF2B5EF4-FFF2-40B4-BE49-F238E27FC236}">
              <a16:creationId xmlns:a16="http://schemas.microsoft.com/office/drawing/2014/main" id="{2F65F0C8-1CDB-42BF-9480-675A66456D8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7" name="Gerade Verbindung mit Pfeil 86">
          <a:extLst>
            <a:ext uri="{FF2B5EF4-FFF2-40B4-BE49-F238E27FC236}">
              <a16:creationId xmlns:a16="http://schemas.microsoft.com/office/drawing/2014/main" id="{66B1BEF5-DEA9-43B2-805D-3D2A37609C5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8" name="Gerade Verbindung mit Pfeil 87">
          <a:extLst>
            <a:ext uri="{FF2B5EF4-FFF2-40B4-BE49-F238E27FC236}">
              <a16:creationId xmlns:a16="http://schemas.microsoft.com/office/drawing/2014/main" id="{2942DED1-DD0B-4076-8937-09A135F511C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9" name="Gerade Verbindung mit Pfeil 88">
          <a:extLst>
            <a:ext uri="{FF2B5EF4-FFF2-40B4-BE49-F238E27FC236}">
              <a16:creationId xmlns:a16="http://schemas.microsoft.com/office/drawing/2014/main" id="{684C0E1A-3074-4A50-83B1-79F2C2B24EF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0" name="Gerade Verbindung mit Pfeil 89">
          <a:extLst>
            <a:ext uri="{FF2B5EF4-FFF2-40B4-BE49-F238E27FC236}">
              <a16:creationId xmlns:a16="http://schemas.microsoft.com/office/drawing/2014/main" id="{478C5E1F-37F8-4827-B860-D9873A5268B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1" name="Gerade Verbindung mit Pfeil 90">
          <a:extLst>
            <a:ext uri="{FF2B5EF4-FFF2-40B4-BE49-F238E27FC236}">
              <a16:creationId xmlns:a16="http://schemas.microsoft.com/office/drawing/2014/main" id="{60F6B14E-67E2-4CFE-98BD-88F9C00455E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2" name="Gerade Verbindung mit Pfeil 91">
          <a:extLst>
            <a:ext uri="{FF2B5EF4-FFF2-40B4-BE49-F238E27FC236}">
              <a16:creationId xmlns:a16="http://schemas.microsoft.com/office/drawing/2014/main" id="{F57BEAF5-66C1-4866-B482-1479A126777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3" name="Gerade Verbindung mit Pfeil 92">
          <a:extLst>
            <a:ext uri="{FF2B5EF4-FFF2-40B4-BE49-F238E27FC236}">
              <a16:creationId xmlns:a16="http://schemas.microsoft.com/office/drawing/2014/main" id="{94575926-7A60-4C2C-9CBD-E78409A5122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4" name="Gerade Verbindung mit Pfeil 93">
          <a:extLst>
            <a:ext uri="{FF2B5EF4-FFF2-40B4-BE49-F238E27FC236}">
              <a16:creationId xmlns:a16="http://schemas.microsoft.com/office/drawing/2014/main" id="{D117614C-F35B-45D4-A4EA-464CB1BB3F3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5" name="Gerade Verbindung mit Pfeil 94">
          <a:extLst>
            <a:ext uri="{FF2B5EF4-FFF2-40B4-BE49-F238E27FC236}">
              <a16:creationId xmlns:a16="http://schemas.microsoft.com/office/drawing/2014/main" id="{108979F3-FCF3-43A4-B433-031510C58FA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6" name="Gerade Verbindung mit Pfeil 95">
          <a:extLst>
            <a:ext uri="{FF2B5EF4-FFF2-40B4-BE49-F238E27FC236}">
              <a16:creationId xmlns:a16="http://schemas.microsoft.com/office/drawing/2014/main" id="{6900E545-E9E5-48E8-984E-3C58DB6EE2E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7" name="Gerade Verbindung mit Pfeil 96">
          <a:extLst>
            <a:ext uri="{FF2B5EF4-FFF2-40B4-BE49-F238E27FC236}">
              <a16:creationId xmlns:a16="http://schemas.microsoft.com/office/drawing/2014/main" id="{D1C8BE9A-22A9-4A13-A717-5B219F46C45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8" name="Gerade Verbindung mit Pfeil 97">
          <a:extLst>
            <a:ext uri="{FF2B5EF4-FFF2-40B4-BE49-F238E27FC236}">
              <a16:creationId xmlns:a16="http://schemas.microsoft.com/office/drawing/2014/main" id="{DAFB6403-24E6-462E-BD91-66E0DD8F503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9" name="Gerade Verbindung mit Pfeil 98">
          <a:extLst>
            <a:ext uri="{FF2B5EF4-FFF2-40B4-BE49-F238E27FC236}">
              <a16:creationId xmlns:a16="http://schemas.microsoft.com/office/drawing/2014/main" id="{E37BA97C-26FF-453A-8158-32F00B29032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0" name="Gerade Verbindung mit Pfeil 99">
          <a:extLst>
            <a:ext uri="{FF2B5EF4-FFF2-40B4-BE49-F238E27FC236}">
              <a16:creationId xmlns:a16="http://schemas.microsoft.com/office/drawing/2014/main" id="{F3442D07-000D-48A1-9DEF-249D7108A93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1" name="Gerade Verbindung mit Pfeil 100">
          <a:extLst>
            <a:ext uri="{FF2B5EF4-FFF2-40B4-BE49-F238E27FC236}">
              <a16:creationId xmlns:a16="http://schemas.microsoft.com/office/drawing/2014/main" id="{13BF885F-E5AB-450A-9636-3C22FD1E77A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2" name="Gerade Verbindung mit Pfeil 101">
          <a:extLst>
            <a:ext uri="{FF2B5EF4-FFF2-40B4-BE49-F238E27FC236}">
              <a16:creationId xmlns:a16="http://schemas.microsoft.com/office/drawing/2014/main" id="{7D7A3E13-5C3C-46EE-82E6-782D67CDE30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3" name="Gerade Verbindung mit Pfeil 102">
          <a:extLst>
            <a:ext uri="{FF2B5EF4-FFF2-40B4-BE49-F238E27FC236}">
              <a16:creationId xmlns:a16="http://schemas.microsoft.com/office/drawing/2014/main" id="{68841AB4-36EA-40CD-B372-5AD5E0E12CF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4" name="Gerade Verbindung mit Pfeil 103">
          <a:extLst>
            <a:ext uri="{FF2B5EF4-FFF2-40B4-BE49-F238E27FC236}">
              <a16:creationId xmlns:a16="http://schemas.microsoft.com/office/drawing/2014/main" id="{257A257C-4C7A-4F93-B1F8-5C022C3F572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5" name="Gerade Verbindung mit Pfeil 104">
          <a:extLst>
            <a:ext uri="{FF2B5EF4-FFF2-40B4-BE49-F238E27FC236}">
              <a16:creationId xmlns:a16="http://schemas.microsoft.com/office/drawing/2014/main" id="{103F6D71-6230-4C06-ABD3-07AD3BB42F8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6" name="Gerade Verbindung mit Pfeil 105">
          <a:extLst>
            <a:ext uri="{FF2B5EF4-FFF2-40B4-BE49-F238E27FC236}">
              <a16:creationId xmlns:a16="http://schemas.microsoft.com/office/drawing/2014/main" id="{E42642F5-D94F-4347-AF6B-6D2186173FA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7" name="Gerade Verbindung mit Pfeil 106">
          <a:extLst>
            <a:ext uri="{FF2B5EF4-FFF2-40B4-BE49-F238E27FC236}">
              <a16:creationId xmlns:a16="http://schemas.microsoft.com/office/drawing/2014/main" id="{C0185E4E-49BA-4277-9316-B8A05B35C50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8" name="Gerade Verbindung mit Pfeil 107">
          <a:extLst>
            <a:ext uri="{FF2B5EF4-FFF2-40B4-BE49-F238E27FC236}">
              <a16:creationId xmlns:a16="http://schemas.microsoft.com/office/drawing/2014/main" id="{6282F9E2-51EA-4299-95A0-2FD32480AFA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9" name="Gerade Verbindung mit Pfeil 108">
          <a:extLst>
            <a:ext uri="{FF2B5EF4-FFF2-40B4-BE49-F238E27FC236}">
              <a16:creationId xmlns:a16="http://schemas.microsoft.com/office/drawing/2014/main" id="{120D3E3B-996D-4D5D-A53C-4A5CB5DB5C4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0" name="Gerade Verbindung mit Pfeil 109">
          <a:extLst>
            <a:ext uri="{FF2B5EF4-FFF2-40B4-BE49-F238E27FC236}">
              <a16:creationId xmlns:a16="http://schemas.microsoft.com/office/drawing/2014/main" id="{CD85BA69-0ECF-4757-A03E-8FDD724EB1F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1" name="Gerade Verbindung mit Pfeil 110">
          <a:extLst>
            <a:ext uri="{FF2B5EF4-FFF2-40B4-BE49-F238E27FC236}">
              <a16:creationId xmlns:a16="http://schemas.microsoft.com/office/drawing/2014/main" id="{D47CDC16-1AA1-4607-A0D2-8505A626E33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2" name="Gerade Verbindung mit Pfeil 111">
          <a:extLst>
            <a:ext uri="{FF2B5EF4-FFF2-40B4-BE49-F238E27FC236}">
              <a16:creationId xmlns:a16="http://schemas.microsoft.com/office/drawing/2014/main" id="{AFD216E7-3080-4B31-9349-688C92A329C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3" name="Gerade Verbindung mit Pfeil 112">
          <a:extLst>
            <a:ext uri="{FF2B5EF4-FFF2-40B4-BE49-F238E27FC236}">
              <a16:creationId xmlns:a16="http://schemas.microsoft.com/office/drawing/2014/main" id="{E0213B6A-0B40-4454-A187-5788DAF05F2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4" name="Gerade Verbindung mit Pfeil 113">
          <a:extLst>
            <a:ext uri="{FF2B5EF4-FFF2-40B4-BE49-F238E27FC236}">
              <a16:creationId xmlns:a16="http://schemas.microsoft.com/office/drawing/2014/main" id="{D2B70449-7DC4-4FEA-9554-B93DB492C73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5" name="Gerade Verbindung mit Pfeil 114">
          <a:extLst>
            <a:ext uri="{FF2B5EF4-FFF2-40B4-BE49-F238E27FC236}">
              <a16:creationId xmlns:a16="http://schemas.microsoft.com/office/drawing/2014/main" id="{7F2F0829-792A-437F-AE90-DC66434AFB5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6" name="Gerade Verbindung mit Pfeil 115">
          <a:extLst>
            <a:ext uri="{FF2B5EF4-FFF2-40B4-BE49-F238E27FC236}">
              <a16:creationId xmlns:a16="http://schemas.microsoft.com/office/drawing/2014/main" id="{84EB72A4-441E-4824-94CF-355F1245FDF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7" name="Gerade Verbindung mit Pfeil 116">
          <a:extLst>
            <a:ext uri="{FF2B5EF4-FFF2-40B4-BE49-F238E27FC236}">
              <a16:creationId xmlns:a16="http://schemas.microsoft.com/office/drawing/2014/main" id="{35CBC3E0-7097-4046-976D-E981860DDD7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8" name="Gerade Verbindung mit Pfeil 117">
          <a:extLst>
            <a:ext uri="{FF2B5EF4-FFF2-40B4-BE49-F238E27FC236}">
              <a16:creationId xmlns:a16="http://schemas.microsoft.com/office/drawing/2014/main" id="{FF9107CB-9044-4644-ACA9-C0879000221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9" name="Gerade Verbindung mit Pfeil 118">
          <a:extLst>
            <a:ext uri="{FF2B5EF4-FFF2-40B4-BE49-F238E27FC236}">
              <a16:creationId xmlns:a16="http://schemas.microsoft.com/office/drawing/2014/main" id="{B34D2B2A-9103-4400-A76D-4466274A970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0" name="Gerade Verbindung mit Pfeil 119">
          <a:extLst>
            <a:ext uri="{FF2B5EF4-FFF2-40B4-BE49-F238E27FC236}">
              <a16:creationId xmlns:a16="http://schemas.microsoft.com/office/drawing/2014/main" id="{B1A35731-53C6-4237-BFCB-83C810DF55E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1" name="Gerade Verbindung mit Pfeil 120">
          <a:extLst>
            <a:ext uri="{FF2B5EF4-FFF2-40B4-BE49-F238E27FC236}">
              <a16:creationId xmlns:a16="http://schemas.microsoft.com/office/drawing/2014/main" id="{04E14FD9-503B-4170-8734-59AF2FFC5B6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2" name="Gerade Verbindung mit Pfeil 121">
          <a:extLst>
            <a:ext uri="{FF2B5EF4-FFF2-40B4-BE49-F238E27FC236}">
              <a16:creationId xmlns:a16="http://schemas.microsoft.com/office/drawing/2014/main" id="{727A6B94-C7B1-4BF9-88A4-808A353E33B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3" name="Gerade Verbindung mit Pfeil 122">
          <a:extLst>
            <a:ext uri="{FF2B5EF4-FFF2-40B4-BE49-F238E27FC236}">
              <a16:creationId xmlns:a16="http://schemas.microsoft.com/office/drawing/2014/main" id="{537BA08A-EE07-4305-9EE5-F2FE76598BC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4" name="Gerade Verbindung mit Pfeil 123">
          <a:extLst>
            <a:ext uri="{FF2B5EF4-FFF2-40B4-BE49-F238E27FC236}">
              <a16:creationId xmlns:a16="http://schemas.microsoft.com/office/drawing/2014/main" id="{C03A0952-841E-4C75-84D1-679F11989F0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5" name="Gerade Verbindung mit Pfeil 124">
          <a:extLst>
            <a:ext uri="{FF2B5EF4-FFF2-40B4-BE49-F238E27FC236}">
              <a16:creationId xmlns:a16="http://schemas.microsoft.com/office/drawing/2014/main" id="{C6E07423-EADA-40CC-B947-F5112D8A908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6" name="Gerade Verbindung mit Pfeil 125">
          <a:extLst>
            <a:ext uri="{FF2B5EF4-FFF2-40B4-BE49-F238E27FC236}">
              <a16:creationId xmlns:a16="http://schemas.microsoft.com/office/drawing/2014/main" id="{7CF5556B-97BB-437F-A67C-BB643F8D194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7" name="Gerade Verbindung mit Pfeil 126">
          <a:extLst>
            <a:ext uri="{FF2B5EF4-FFF2-40B4-BE49-F238E27FC236}">
              <a16:creationId xmlns:a16="http://schemas.microsoft.com/office/drawing/2014/main" id="{2479A974-9F2D-4174-94C4-B1479A4618D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8" name="Gerade Verbindung mit Pfeil 127">
          <a:extLst>
            <a:ext uri="{FF2B5EF4-FFF2-40B4-BE49-F238E27FC236}">
              <a16:creationId xmlns:a16="http://schemas.microsoft.com/office/drawing/2014/main" id="{250C741F-D28B-4775-A4D7-D5801B9EB79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29" name="Gerade Verbindung mit Pfeil 128">
          <a:extLst>
            <a:ext uri="{FF2B5EF4-FFF2-40B4-BE49-F238E27FC236}">
              <a16:creationId xmlns:a16="http://schemas.microsoft.com/office/drawing/2014/main" id="{C45F4404-E601-4C33-A80C-4947651D0C4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0" name="Gerade Verbindung mit Pfeil 129">
          <a:extLst>
            <a:ext uri="{FF2B5EF4-FFF2-40B4-BE49-F238E27FC236}">
              <a16:creationId xmlns:a16="http://schemas.microsoft.com/office/drawing/2014/main" id="{F0D00B57-BFE7-44A0-A926-9A62D3B253D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1" name="Gerade Verbindung mit Pfeil 130">
          <a:extLst>
            <a:ext uri="{FF2B5EF4-FFF2-40B4-BE49-F238E27FC236}">
              <a16:creationId xmlns:a16="http://schemas.microsoft.com/office/drawing/2014/main" id="{E9472ABC-63FE-4A26-BA88-9D30FC9FF77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2" name="Gerade Verbindung mit Pfeil 131">
          <a:extLst>
            <a:ext uri="{FF2B5EF4-FFF2-40B4-BE49-F238E27FC236}">
              <a16:creationId xmlns:a16="http://schemas.microsoft.com/office/drawing/2014/main" id="{FB80DF46-26D3-466F-8C6D-C9BB753AD45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3" name="Gerade Verbindung mit Pfeil 132">
          <a:extLst>
            <a:ext uri="{FF2B5EF4-FFF2-40B4-BE49-F238E27FC236}">
              <a16:creationId xmlns:a16="http://schemas.microsoft.com/office/drawing/2014/main" id="{2A98E9C0-5F7C-4CF7-956F-232672307AB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4" name="Gerade Verbindung mit Pfeil 133">
          <a:extLst>
            <a:ext uri="{FF2B5EF4-FFF2-40B4-BE49-F238E27FC236}">
              <a16:creationId xmlns:a16="http://schemas.microsoft.com/office/drawing/2014/main" id="{E4ACF0C5-BBEE-4BD3-A545-2CD540E6236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5" name="Gerade Verbindung mit Pfeil 134">
          <a:extLst>
            <a:ext uri="{FF2B5EF4-FFF2-40B4-BE49-F238E27FC236}">
              <a16:creationId xmlns:a16="http://schemas.microsoft.com/office/drawing/2014/main" id="{8FF33810-D514-466C-924A-76CDCB0759F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6" name="Gerade Verbindung mit Pfeil 135">
          <a:extLst>
            <a:ext uri="{FF2B5EF4-FFF2-40B4-BE49-F238E27FC236}">
              <a16:creationId xmlns:a16="http://schemas.microsoft.com/office/drawing/2014/main" id="{52E05300-508E-45F9-A1DB-E1289D9D02C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7" name="Gerade Verbindung mit Pfeil 136">
          <a:extLst>
            <a:ext uri="{FF2B5EF4-FFF2-40B4-BE49-F238E27FC236}">
              <a16:creationId xmlns:a16="http://schemas.microsoft.com/office/drawing/2014/main" id="{FDB71F26-DE2E-4A10-92F8-98BC47D1867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8" name="Gerade Verbindung mit Pfeil 137">
          <a:extLst>
            <a:ext uri="{FF2B5EF4-FFF2-40B4-BE49-F238E27FC236}">
              <a16:creationId xmlns:a16="http://schemas.microsoft.com/office/drawing/2014/main" id="{94082ABB-F3E6-463F-9E99-2E0A9C3852A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9" name="Gerade Verbindung mit Pfeil 138">
          <a:extLst>
            <a:ext uri="{FF2B5EF4-FFF2-40B4-BE49-F238E27FC236}">
              <a16:creationId xmlns:a16="http://schemas.microsoft.com/office/drawing/2014/main" id="{180B5C54-3F16-4B23-8C1B-9BCEF4C36C3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0" name="Gerade Verbindung mit Pfeil 139">
          <a:extLst>
            <a:ext uri="{FF2B5EF4-FFF2-40B4-BE49-F238E27FC236}">
              <a16:creationId xmlns:a16="http://schemas.microsoft.com/office/drawing/2014/main" id="{605A0ABF-CD67-4154-B684-AB7397218D8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1" name="Gerade Verbindung mit Pfeil 140">
          <a:extLst>
            <a:ext uri="{FF2B5EF4-FFF2-40B4-BE49-F238E27FC236}">
              <a16:creationId xmlns:a16="http://schemas.microsoft.com/office/drawing/2014/main" id="{D4D542F8-861B-4211-8EB3-0CFAE4F9824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2" name="Gerade Verbindung mit Pfeil 141">
          <a:extLst>
            <a:ext uri="{FF2B5EF4-FFF2-40B4-BE49-F238E27FC236}">
              <a16:creationId xmlns:a16="http://schemas.microsoft.com/office/drawing/2014/main" id="{F650C608-EDFA-4BC0-8C45-DD8D43DEFB5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3" name="Gerade Verbindung mit Pfeil 142">
          <a:extLst>
            <a:ext uri="{FF2B5EF4-FFF2-40B4-BE49-F238E27FC236}">
              <a16:creationId xmlns:a16="http://schemas.microsoft.com/office/drawing/2014/main" id="{5DA622C7-78F4-4567-9DE8-45B228A2A16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4" name="Gerade Verbindung mit Pfeil 143">
          <a:extLst>
            <a:ext uri="{FF2B5EF4-FFF2-40B4-BE49-F238E27FC236}">
              <a16:creationId xmlns:a16="http://schemas.microsoft.com/office/drawing/2014/main" id="{16CE46DF-8BC9-4D45-AD4D-20C155ACCDF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5" name="Gerade Verbindung mit Pfeil 144">
          <a:extLst>
            <a:ext uri="{FF2B5EF4-FFF2-40B4-BE49-F238E27FC236}">
              <a16:creationId xmlns:a16="http://schemas.microsoft.com/office/drawing/2014/main" id="{48A7AAE3-D3B3-45CD-9775-45F0B69F7B6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6" name="Gerade Verbindung mit Pfeil 145">
          <a:extLst>
            <a:ext uri="{FF2B5EF4-FFF2-40B4-BE49-F238E27FC236}">
              <a16:creationId xmlns:a16="http://schemas.microsoft.com/office/drawing/2014/main" id="{61268EA0-3283-468F-97C4-20F1EE5A152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7" name="Gerade Verbindung mit Pfeil 146">
          <a:extLst>
            <a:ext uri="{FF2B5EF4-FFF2-40B4-BE49-F238E27FC236}">
              <a16:creationId xmlns:a16="http://schemas.microsoft.com/office/drawing/2014/main" id="{384E18F4-16EC-4008-9898-426939313BF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8" name="Gerade Verbindung mit Pfeil 147">
          <a:extLst>
            <a:ext uri="{FF2B5EF4-FFF2-40B4-BE49-F238E27FC236}">
              <a16:creationId xmlns:a16="http://schemas.microsoft.com/office/drawing/2014/main" id="{505575E0-6F6E-48A9-AA44-8F8CAAB8222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9" name="Gerade Verbindung mit Pfeil 148">
          <a:extLst>
            <a:ext uri="{FF2B5EF4-FFF2-40B4-BE49-F238E27FC236}">
              <a16:creationId xmlns:a16="http://schemas.microsoft.com/office/drawing/2014/main" id="{38E9C439-41E4-45FB-A04B-E5828FC43B2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50" name="Gerade Verbindung mit Pfeil 149">
          <a:extLst>
            <a:ext uri="{FF2B5EF4-FFF2-40B4-BE49-F238E27FC236}">
              <a16:creationId xmlns:a16="http://schemas.microsoft.com/office/drawing/2014/main" id="{61A70518-3AA9-4286-A554-99489CE4D49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51" name="Gerade Verbindung mit Pfeil 150">
          <a:extLst>
            <a:ext uri="{FF2B5EF4-FFF2-40B4-BE49-F238E27FC236}">
              <a16:creationId xmlns:a16="http://schemas.microsoft.com/office/drawing/2014/main" id="{48E581A3-A411-4383-88EF-B1E019F80E9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52" name="Gerade Verbindung mit Pfeil 151">
          <a:extLst>
            <a:ext uri="{FF2B5EF4-FFF2-40B4-BE49-F238E27FC236}">
              <a16:creationId xmlns:a16="http://schemas.microsoft.com/office/drawing/2014/main" id="{3DEA15A8-2511-43FE-835F-C5C11D5D00D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3" name="Gerade Verbindung mit Pfeil 152">
          <a:extLst>
            <a:ext uri="{FF2B5EF4-FFF2-40B4-BE49-F238E27FC236}">
              <a16:creationId xmlns:a16="http://schemas.microsoft.com/office/drawing/2014/main" id="{8DE444B4-15FC-4122-B473-02296ABF4F5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4" name="Gerade Verbindung mit Pfeil 153">
          <a:extLst>
            <a:ext uri="{FF2B5EF4-FFF2-40B4-BE49-F238E27FC236}">
              <a16:creationId xmlns:a16="http://schemas.microsoft.com/office/drawing/2014/main" id="{10628416-05D6-4A9E-823F-019F495C770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5" name="Gerade Verbindung mit Pfeil 154">
          <a:extLst>
            <a:ext uri="{FF2B5EF4-FFF2-40B4-BE49-F238E27FC236}">
              <a16:creationId xmlns:a16="http://schemas.microsoft.com/office/drawing/2014/main" id="{B29101ED-9C3F-47B4-935D-6813D6CC34A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6" name="Gerade Verbindung mit Pfeil 155">
          <a:extLst>
            <a:ext uri="{FF2B5EF4-FFF2-40B4-BE49-F238E27FC236}">
              <a16:creationId xmlns:a16="http://schemas.microsoft.com/office/drawing/2014/main" id="{37A69D56-813E-4681-8299-142449AF31D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7" name="Gerade Verbindung mit Pfeil 156">
          <a:extLst>
            <a:ext uri="{FF2B5EF4-FFF2-40B4-BE49-F238E27FC236}">
              <a16:creationId xmlns:a16="http://schemas.microsoft.com/office/drawing/2014/main" id="{215A8225-79E3-4B85-BD61-BE0B43B920A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8" name="Gerade Verbindung mit Pfeil 157">
          <a:extLst>
            <a:ext uri="{FF2B5EF4-FFF2-40B4-BE49-F238E27FC236}">
              <a16:creationId xmlns:a16="http://schemas.microsoft.com/office/drawing/2014/main" id="{B07B6FA1-A697-4349-A8EA-3D23703208D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9" name="Gerade Verbindung mit Pfeil 158">
          <a:extLst>
            <a:ext uri="{FF2B5EF4-FFF2-40B4-BE49-F238E27FC236}">
              <a16:creationId xmlns:a16="http://schemas.microsoft.com/office/drawing/2014/main" id="{8361C85A-D2B6-4DA8-9626-F4825FC6F64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0" name="Gerade Verbindung mit Pfeil 159">
          <a:extLst>
            <a:ext uri="{FF2B5EF4-FFF2-40B4-BE49-F238E27FC236}">
              <a16:creationId xmlns:a16="http://schemas.microsoft.com/office/drawing/2014/main" id="{C6B66054-6117-4D70-8145-E2B5188FD26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1" name="Gerade Verbindung mit Pfeil 160">
          <a:extLst>
            <a:ext uri="{FF2B5EF4-FFF2-40B4-BE49-F238E27FC236}">
              <a16:creationId xmlns:a16="http://schemas.microsoft.com/office/drawing/2014/main" id="{206B21F8-EFA7-49F9-9D0C-EC903F47DF8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2" name="Gerade Verbindung mit Pfeil 161">
          <a:extLst>
            <a:ext uri="{FF2B5EF4-FFF2-40B4-BE49-F238E27FC236}">
              <a16:creationId xmlns:a16="http://schemas.microsoft.com/office/drawing/2014/main" id="{CF6F13C1-8536-47B6-88F1-0F3971CA095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3" name="Gerade Verbindung mit Pfeil 162">
          <a:extLst>
            <a:ext uri="{FF2B5EF4-FFF2-40B4-BE49-F238E27FC236}">
              <a16:creationId xmlns:a16="http://schemas.microsoft.com/office/drawing/2014/main" id="{CE6E5B95-2262-4D1B-B225-179DFE44AE4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4" name="Gerade Verbindung mit Pfeil 163">
          <a:extLst>
            <a:ext uri="{FF2B5EF4-FFF2-40B4-BE49-F238E27FC236}">
              <a16:creationId xmlns:a16="http://schemas.microsoft.com/office/drawing/2014/main" id="{89CB37AC-2932-4F03-90EB-5AA5F8DA3D0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5" name="Gerade Verbindung mit Pfeil 164">
          <a:extLst>
            <a:ext uri="{FF2B5EF4-FFF2-40B4-BE49-F238E27FC236}">
              <a16:creationId xmlns:a16="http://schemas.microsoft.com/office/drawing/2014/main" id="{634C8AFE-0EF5-4C6E-A04C-993C6529058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6" name="Gerade Verbindung mit Pfeil 165">
          <a:extLst>
            <a:ext uri="{FF2B5EF4-FFF2-40B4-BE49-F238E27FC236}">
              <a16:creationId xmlns:a16="http://schemas.microsoft.com/office/drawing/2014/main" id="{3379B6A2-246B-4EC0-9C03-788F8121680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7" name="Gerade Verbindung mit Pfeil 166">
          <a:extLst>
            <a:ext uri="{FF2B5EF4-FFF2-40B4-BE49-F238E27FC236}">
              <a16:creationId xmlns:a16="http://schemas.microsoft.com/office/drawing/2014/main" id="{786704D3-B8AE-49A4-A67C-43DD8369605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8" name="Gerade Verbindung mit Pfeil 167">
          <a:extLst>
            <a:ext uri="{FF2B5EF4-FFF2-40B4-BE49-F238E27FC236}">
              <a16:creationId xmlns:a16="http://schemas.microsoft.com/office/drawing/2014/main" id="{0E6952A4-6C13-4126-87AE-6488FFB4F0F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9" name="Gerade Verbindung mit Pfeil 168">
          <a:extLst>
            <a:ext uri="{FF2B5EF4-FFF2-40B4-BE49-F238E27FC236}">
              <a16:creationId xmlns:a16="http://schemas.microsoft.com/office/drawing/2014/main" id="{DD3768A8-CD2C-40CD-99E3-2C3F4D91768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0" name="Gerade Verbindung mit Pfeil 169">
          <a:extLst>
            <a:ext uri="{FF2B5EF4-FFF2-40B4-BE49-F238E27FC236}">
              <a16:creationId xmlns:a16="http://schemas.microsoft.com/office/drawing/2014/main" id="{6FF6AE9C-F00F-427E-8B7A-6BCC8697F6D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1" name="Gerade Verbindung mit Pfeil 170">
          <a:extLst>
            <a:ext uri="{FF2B5EF4-FFF2-40B4-BE49-F238E27FC236}">
              <a16:creationId xmlns:a16="http://schemas.microsoft.com/office/drawing/2014/main" id="{249157AB-9B06-40C5-BA2B-E48F0B84CD8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2" name="Gerade Verbindung mit Pfeil 171">
          <a:extLst>
            <a:ext uri="{FF2B5EF4-FFF2-40B4-BE49-F238E27FC236}">
              <a16:creationId xmlns:a16="http://schemas.microsoft.com/office/drawing/2014/main" id="{338D1B18-6530-43B6-A15D-A2F5AACDF8B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3" name="Gerade Verbindung mit Pfeil 172">
          <a:extLst>
            <a:ext uri="{FF2B5EF4-FFF2-40B4-BE49-F238E27FC236}">
              <a16:creationId xmlns:a16="http://schemas.microsoft.com/office/drawing/2014/main" id="{5859DB05-77DE-4481-A084-09A1068B386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4" name="Gerade Verbindung mit Pfeil 173">
          <a:extLst>
            <a:ext uri="{FF2B5EF4-FFF2-40B4-BE49-F238E27FC236}">
              <a16:creationId xmlns:a16="http://schemas.microsoft.com/office/drawing/2014/main" id="{4C05C74A-A518-4FCD-A971-5B25D3A53C1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5" name="Gerade Verbindung mit Pfeil 174">
          <a:extLst>
            <a:ext uri="{FF2B5EF4-FFF2-40B4-BE49-F238E27FC236}">
              <a16:creationId xmlns:a16="http://schemas.microsoft.com/office/drawing/2014/main" id="{1359F427-A963-4E0F-8164-2B7D6A5009E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6" name="Gerade Verbindung mit Pfeil 175">
          <a:extLst>
            <a:ext uri="{FF2B5EF4-FFF2-40B4-BE49-F238E27FC236}">
              <a16:creationId xmlns:a16="http://schemas.microsoft.com/office/drawing/2014/main" id="{4526D2BB-707C-4245-B5A1-DCBB0E2FE18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7" name="Gerade Verbindung mit Pfeil 176">
          <a:extLst>
            <a:ext uri="{FF2B5EF4-FFF2-40B4-BE49-F238E27FC236}">
              <a16:creationId xmlns:a16="http://schemas.microsoft.com/office/drawing/2014/main" id="{0B82CC98-CC90-4B60-AA85-BF01047CA71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8" name="Gerade Verbindung mit Pfeil 177">
          <a:extLst>
            <a:ext uri="{FF2B5EF4-FFF2-40B4-BE49-F238E27FC236}">
              <a16:creationId xmlns:a16="http://schemas.microsoft.com/office/drawing/2014/main" id="{9F02879A-B9A1-46B1-B947-1952BC43B71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9" name="Gerade Verbindung mit Pfeil 178">
          <a:extLst>
            <a:ext uri="{FF2B5EF4-FFF2-40B4-BE49-F238E27FC236}">
              <a16:creationId xmlns:a16="http://schemas.microsoft.com/office/drawing/2014/main" id="{E8EC3B2F-E241-48B4-A55D-227EFE701BE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0" name="Gerade Verbindung mit Pfeil 179">
          <a:extLst>
            <a:ext uri="{FF2B5EF4-FFF2-40B4-BE49-F238E27FC236}">
              <a16:creationId xmlns:a16="http://schemas.microsoft.com/office/drawing/2014/main" id="{AB031308-B817-4C5E-B6F7-830F1D724EC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1" name="Gerade Verbindung mit Pfeil 180">
          <a:extLst>
            <a:ext uri="{FF2B5EF4-FFF2-40B4-BE49-F238E27FC236}">
              <a16:creationId xmlns:a16="http://schemas.microsoft.com/office/drawing/2014/main" id="{B9B93017-941B-44B9-8DEA-F03CC7469EF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2" name="Gerade Verbindung mit Pfeil 181">
          <a:extLst>
            <a:ext uri="{FF2B5EF4-FFF2-40B4-BE49-F238E27FC236}">
              <a16:creationId xmlns:a16="http://schemas.microsoft.com/office/drawing/2014/main" id="{1F28A27B-A506-4A66-9CB7-BF6BCBFEB01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3" name="Gerade Verbindung mit Pfeil 182">
          <a:extLst>
            <a:ext uri="{FF2B5EF4-FFF2-40B4-BE49-F238E27FC236}">
              <a16:creationId xmlns:a16="http://schemas.microsoft.com/office/drawing/2014/main" id="{CDF2FAA6-9C75-4775-B98F-DCA685BC90D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4" name="Gerade Verbindung mit Pfeil 183">
          <a:extLst>
            <a:ext uri="{FF2B5EF4-FFF2-40B4-BE49-F238E27FC236}">
              <a16:creationId xmlns:a16="http://schemas.microsoft.com/office/drawing/2014/main" id="{AFA26DCC-06FE-4308-8DD0-104E9EBBC73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5" name="Gerade Verbindung mit Pfeil 184">
          <a:extLst>
            <a:ext uri="{FF2B5EF4-FFF2-40B4-BE49-F238E27FC236}">
              <a16:creationId xmlns:a16="http://schemas.microsoft.com/office/drawing/2014/main" id="{38F7F3D3-6E41-4B7C-95FA-BE04129553C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6" name="Gerade Verbindung mit Pfeil 185">
          <a:extLst>
            <a:ext uri="{FF2B5EF4-FFF2-40B4-BE49-F238E27FC236}">
              <a16:creationId xmlns:a16="http://schemas.microsoft.com/office/drawing/2014/main" id="{2B5657BF-A49B-4FDC-A791-23FBDC317F7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7" name="Gerade Verbindung mit Pfeil 186">
          <a:extLst>
            <a:ext uri="{FF2B5EF4-FFF2-40B4-BE49-F238E27FC236}">
              <a16:creationId xmlns:a16="http://schemas.microsoft.com/office/drawing/2014/main" id="{C8DAF610-9262-4C7E-BE82-E0DC741963F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8" name="Gerade Verbindung mit Pfeil 187">
          <a:extLst>
            <a:ext uri="{FF2B5EF4-FFF2-40B4-BE49-F238E27FC236}">
              <a16:creationId xmlns:a16="http://schemas.microsoft.com/office/drawing/2014/main" id="{848CC9C8-73DA-41AA-AFEC-A28610F0F20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9" name="Gerade Verbindung mit Pfeil 188">
          <a:extLst>
            <a:ext uri="{FF2B5EF4-FFF2-40B4-BE49-F238E27FC236}">
              <a16:creationId xmlns:a16="http://schemas.microsoft.com/office/drawing/2014/main" id="{2474B00D-0D46-4678-9486-3BB6B1D136E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0" name="Gerade Verbindung mit Pfeil 189">
          <a:extLst>
            <a:ext uri="{FF2B5EF4-FFF2-40B4-BE49-F238E27FC236}">
              <a16:creationId xmlns:a16="http://schemas.microsoft.com/office/drawing/2014/main" id="{2A9FB62F-FDE8-4929-A00A-CA9008DBA63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1" name="Gerade Verbindung mit Pfeil 190">
          <a:extLst>
            <a:ext uri="{FF2B5EF4-FFF2-40B4-BE49-F238E27FC236}">
              <a16:creationId xmlns:a16="http://schemas.microsoft.com/office/drawing/2014/main" id="{34633779-2913-443B-9FB7-89CBE974B63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2" name="Gerade Verbindung mit Pfeil 191">
          <a:extLst>
            <a:ext uri="{FF2B5EF4-FFF2-40B4-BE49-F238E27FC236}">
              <a16:creationId xmlns:a16="http://schemas.microsoft.com/office/drawing/2014/main" id="{6E062A7A-4983-4934-8700-0A64D56D656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3" name="Gerade Verbindung mit Pfeil 192">
          <a:extLst>
            <a:ext uri="{FF2B5EF4-FFF2-40B4-BE49-F238E27FC236}">
              <a16:creationId xmlns:a16="http://schemas.microsoft.com/office/drawing/2014/main" id="{E0040B51-AC44-4F00-8462-C3D2967CC15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4" name="Gerade Verbindung mit Pfeil 193">
          <a:extLst>
            <a:ext uri="{FF2B5EF4-FFF2-40B4-BE49-F238E27FC236}">
              <a16:creationId xmlns:a16="http://schemas.microsoft.com/office/drawing/2014/main" id="{E0F28FC9-A846-4A42-9694-4758D83E4AA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5" name="Gerade Verbindung mit Pfeil 194">
          <a:extLst>
            <a:ext uri="{FF2B5EF4-FFF2-40B4-BE49-F238E27FC236}">
              <a16:creationId xmlns:a16="http://schemas.microsoft.com/office/drawing/2014/main" id="{6C75D339-B08E-4A9A-9E8B-DC072A0BB35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6" name="Gerade Verbindung mit Pfeil 195">
          <a:extLst>
            <a:ext uri="{FF2B5EF4-FFF2-40B4-BE49-F238E27FC236}">
              <a16:creationId xmlns:a16="http://schemas.microsoft.com/office/drawing/2014/main" id="{312D2511-9F93-404A-A0FB-F82233EC8B4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7" name="Gerade Verbindung mit Pfeil 196">
          <a:extLst>
            <a:ext uri="{FF2B5EF4-FFF2-40B4-BE49-F238E27FC236}">
              <a16:creationId xmlns:a16="http://schemas.microsoft.com/office/drawing/2014/main" id="{62F063ED-CA21-48C4-AE32-612F6FCEB7C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8" name="Gerade Verbindung mit Pfeil 197">
          <a:extLst>
            <a:ext uri="{FF2B5EF4-FFF2-40B4-BE49-F238E27FC236}">
              <a16:creationId xmlns:a16="http://schemas.microsoft.com/office/drawing/2014/main" id="{F682376C-5072-4D21-AED8-1B6A261A160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9" name="Gerade Verbindung mit Pfeil 198">
          <a:extLst>
            <a:ext uri="{FF2B5EF4-FFF2-40B4-BE49-F238E27FC236}">
              <a16:creationId xmlns:a16="http://schemas.microsoft.com/office/drawing/2014/main" id="{5C4DEC81-8CF3-4FFD-890A-34F97AB25B2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0" name="Gerade Verbindung mit Pfeil 199">
          <a:extLst>
            <a:ext uri="{FF2B5EF4-FFF2-40B4-BE49-F238E27FC236}">
              <a16:creationId xmlns:a16="http://schemas.microsoft.com/office/drawing/2014/main" id="{F9FB57F3-231D-4065-863C-39D2548E11B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1" name="Gerade Verbindung mit Pfeil 200">
          <a:extLst>
            <a:ext uri="{FF2B5EF4-FFF2-40B4-BE49-F238E27FC236}">
              <a16:creationId xmlns:a16="http://schemas.microsoft.com/office/drawing/2014/main" id="{5FAEA9E5-38DA-4486-9B19-69B9D950BE7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2" name="Gerade Verbindung mit Pfeil 201">
          <a:extLst>
            <a:ext uri="{FF2B5EF4-FFF2-40B4-BE49-F238E27FC236}">
              <a16:creationId xmlns:a16="http://schemas.microsoft.com/office/drawing/2014/main" id="{75BB13E2-F870-42D4-9EDD-25DD31B4A9A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3" name="Gerade Verbindung mit Pfeil 202">
          <a:extLst>
            <a:ext uri="{FF2B5EF4-FFF2-40B4-BE49-F238E27FC236}">
              <a16:creationId xmlns:a16="http://schemas.microsoft.com/office/drawing/2014/main" id="{53729FC3-7B3A-4066-B31E-8D127CC3C49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4" name="Gerade Verbindung mit Pfeil 203">
          <a:extLst>
            <a:ext uri="{FF2B5EF4-FFF2-40B4-BE49-F238E27FC236}">
              <a16:creationId xmlns:a16="http://schemas.microsoft.com/office/drawing/2014/main" id="{5457352E-5567-4AE5-872D-080772B0046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5" name="Gerade Verbindung mit Pfeil 204">
          <a:extLst>
            <a:ext uri="{FF2B5EF4-FFF2-40B4-BE49-F238E27FC236}">
              <a16:creationId xmlns:a16="http://schemas.microsoft.com/office/drawing/2014/main" id="{9ABBA7FA-9029-4CC0-96D0-F4E702FDB8D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6" name="Gerade Verbindung mit Pfeil 205">
          <a:extLst>
            <a:ext uri="{FF2B5EF4-FFF2-40B4-BE49-F238E27FC236}">
              <a16:creationId xmlns:a16="http://schemas.microsoft.com/office/drawing/2014/main" id="{D9A3317C-8517-4B72-8610-3C7290A4AB9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7" name="Gerade Verbindung mit Pfeil 206">
          <a:extLst>
            <a:ext uri="{FF2B5EF4-FFF2-40B4-BE49-F238E27FC236}">
              <a16:creationId xmlns:a16="http://schemas.microsoft.com/office/drawing/2014/main" id="{C09DC467-97C9-4A06-BD61-29BA1EBC70E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8" name="Gerade Verbindung mit Pfeil 207">
          <a:extLst>
            <a:ext uri="{FF2B5EF4-FFF2-40B4-BE49-F238E27FC236}">
              <a16:creationId xmlns:a16="http://schemas.microsoft.com/office/drawing/2014/main" id="{4B3CC8DA-4EE5-490A-BEB1-42F684040E2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9" name="Gerade Verbindung mit Pfeil 208">
          <a:extLst>
            <a:ext uri="{FF2B5EF4-FFF2-40B4-BE49-F238E27FC236}">
              <a16:creationId xmlns:a16="http://schemas.microsoft.com/office/drawing/2014/main" id="{E039638D-ACA1-4C5E-89CA-BFDDE46149C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0" name="Gerade Verbindung mit Pfeil 209">
          <a:extLst>
            <a:ext uri="{FF2B5EF4-FFF2-40B4-BE49-F238E27FC236}">
              <a16:creationId xmlns:a16="http://schemas.microsoft.com/office/drawing/2014/main" id="{A3153A6C-EC33-4EA9-92B5-9E055C8ED18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1" name="Gerade Verbindung mit Pfeil 210">
          <a:extLst>
            <a:ext uri="{FF2B5EF4-FFF2-40B4-BE49-F238E27FC236}">
              <a16:creationId xmlns:a16="http://schemas.microsoft.com/office/drawing/2014/main" id="{66ECAEA3-4EC9-46B3-B39C-B323F31B660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2" name="Gerade Verbindung mit Pfeil 211">
          <a:extLst>
            <a:ext uri="{FF2B5EF4-FFF2-40B4-BE49-F238E27FC236}">
              <a16:creationId xmlns:a16="http://schemas.microsoft.com/office/drawing/2014/main" id="{B4998044-6699-490E-8DCE-DFE220D3C7F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3" name="Gerade Verbindung mit Pfeil 212">
          <a:extLst>
            <a:ext uri="{FF2B5EF4-FFF2-40B4-BE49-F238E27FC236}">
              <a16:creationId xmlns:a16="http://schemas.microsoft.com/office/drawing/2014/main" id="{E89A43E2-4005-4FEA-9A20-C285F537688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4" name="Gerade Verbindung mit Pfeil 213">
          <a:extLst>
            <a:ext uri="{FF2B5EF4-FFF2-40B4-BE49-F238E27FC236}">
              <a16:creationId xmlns:a16="http://schemas.microsoft.com/office/drawing/2014/main" id="{0C92BD3F-6563-48FA-A045-556552808E8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5" name="Gerade Verbindung mit Pfeil 214">
          <a:extLst>
            <a:ext uri="{FF2B5EF4-FFF2-40B4-BE49-F238E27FC236}">
              <a16:creationId xmlns:a16="http://schemas.microsoft.com/office/drawing/2014/main" id="{E571CD3C-6059-4871-A84E-7705F35180B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6" name="Gerade Verbindung mit Pfeil 215">
          <a:extLst>
            <a:ext uri="{FF2B5EF4-FFF2-40B4-BE49-F238E27FC236}">
              <a16:creationId xmlns:a16="http://schemas.microsoft.com/office/drawing/2014/main" id="{94E223B8-9FD6-40AD-96C1-412812FBB4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7" name="Gerade Verbindung mit Pfeil 216">
          <a:extLst>
            <a:ext uri="{FF2B5EF4-FFF2-40B4-BE49-F238E27FC236}">
              <a16:creationId xmlns:a16="http://schemas.microsoft.com/office/drawing/2014/main" id="{BC81A7CD-6C2D-49DC-AE71-0E311ED0260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8" name="Gerade Verbindung mit Pfeil 217">
          <a:extLst>
            <a:ext uri="{FF2B5EF4-FFF2-40B4-BE49-F238E27FC236}">
              <a16:creationId xmlns:a16="http://schemas.microsoft.com/office/drawing/2014/main" id="{366224DC-A358-4ACA-80C0-35E01E0A7EF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9" name="Gerade Verbindung mit Pfeil 218">
          <a:extLst>
            <a:ext uri="{FF2B5EF4-FFF2-40B4-BE49-F238E27FC236}">
              <a16:creationId xmlns:a16="http://schemas.microsoft.com/office/drawing/2014/main" id="{A8892D4B-3F7A-48F6-8FFC-6D80351F2F6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0" name="Gerade Verbindung mit Pfeil 219">
          <a:extLst>
            <a:ext uri="{FF2B5EF4-FFF2-40B4-BE49-F238E27FC236}">
              <a16:creationId xmlns:a16="http://schemas.microsoft.com/office/drawing/2014/main" id="{AE0E38F4-F462-43CE-9F57-74F280C7B86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1" name="Gerade Verbindung mit Pfeil 220">
          <a:extLst>
            <a:ext uri="{FF2B5EF4-FFF2-40B4-BE49-F238E27FC236}">
              <a16:creationId xmlns:a16="http://schemas.microsoft.com/office/drawing/2014/main" id="{0FB4770F-46B4-4FF8-B64F-F3AF469E51E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2" name="Gerade Verbindung mit Pfeil 221">
          <a:extLst>
            <a:ext uri="{FF2B5EF4-FFF2-40B4-BE49-F238E27FC236}">
              <a16:creationId xmlns:a16="http://schemas.microsoft.com/office/drawing/2014/main" id="{BB5EF047-17D0-40D9-A95F-A5A81C8C8CE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3" name="Gerade Verbindung mit Pfeil 222">
          <a:extLst>
            <a:ext uri="{FF2B5EF4-FFF2-40B4-BE49-F238E27FC236}">
              <a16:creationId xmlns:a16="http://schemas.microsoft.com/office/drawing/2014/main" id="{141E6B59-2B1D-43ED-86CF-BAAB8FCA34D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4" name="Gerade Verbindung mit Pfeil 223">
          <a:extLst>
            <a:ext uri="{FF2B5EF4-FFF2-40B4-BE49-F238E27FC236}">
              <a16:creationId xmlns:a16="http://schemas.microsoft.com/office/drawing/2014/main" id="{AE205EEE-6606-4485-9FE5-B1A9349BDA9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5" name="Gerade Verbindung mit Pfeil 224">
          <a:extLst>
            <a:ext uri="{FF2B5EF4-FFF2-40B4-BE49-F238E27FC236}">
              <a16:creationId xmlns:a16="http://schemas.microsoft.com/office/drawing/2014/main" id="{711491FD-EAB0-4B8A-9C30-CD9A99BE88D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6" name="Gerade Verbindung mit Pfeil 225">
          <a:extLst>
            <a:ext uri="{FF2B5EF4-FFF2-40B4-BE49-F238E27FC236}">
              <a16:creationId xmlns:a16="http://schemas.microsoft.com/office/drawing/2014/main" id="{FB3FC3C6-E9D5-4CA3-AA62-234ADE4F51A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7" name="Gerade Verbindung mit Pfeil 226">
          <a:extLst>
            <a:ext uri="{FF2B5EF4-FFF2-40B4-BE49-F238E27FC236}">
              <a16:creationId xmlns:a16="http://schemas.microsoft.com/office/drawing/2014/main" id="{244A42C2-E285-406D-AC04-28CECF73E31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8" name="Gerade Verbindung mit Pfeil 227">
          <a:extLst>
            <a:ext uri="{FF2B5EF4-FFF2-40B4-BE49-F238E27FC236}">
              <a16:creationId xmlns:a16="http://schemas.microsoft.com/office/drawing/2014/main" id="{0ED742E1-77F9-4545-91B7-1ED054890EB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9" name="Gerade Verbindung mit Pfeil 228">
          <a:extLst>
            <a:ext uri="{FF2B5EF4-FFF2-40B4-BE49-F238E27FC236}">
              <a16:creationId xmlns:a16="http://schemas.microsoft.com/office/drawing/2014/main" id="{67EA1175-B06F-4676-B37C-A7DCCDFBD77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0" name="Gerade Verbindung mit Pfeil 229">
          <a:extLst>
            <a:ext uri="{FF2B5EF4-FFF2-40B4-BE49-F238E27FC236}">
              <a16:creationId xmlns:a16="http://schemas.microsoft.com/office/drawing/2014/main" id="{B37F139C-CA2C-4851-929A-3F7348ECC46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1" name="Gerade Verbindung mit Pfeil 230">
          <a:extLst>
            <a:ext uri="{FF2B5EF4-FFF2-40B4-BE49-F238E27FC236}">
              <a16:creationId xmlns:a16="http://schemas.microsoft.com/office/drawing/2014/main" id="{322404CA-ADA9-486F-9B36-CE241F9DD48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2" name="Gerade Verbindung mit Pfeil 231">
          <a:extLst>
            <a:ext uri="{FF2B5EF4-FFF2-40B4-BE49-F238E27FC236}">
              <a16:creationId xmlns:a16="http://schemas.microsoft.com/office/drawing/2014/main" id="{256844BB-D0B5-411D-881C-9DCDDB07F9A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3" name="Gerade Verbindung mit Pfeil 232">
          <a:extLst>
            <a:ext uri="{FF2B5EF4-FFF2-40B4-BE49-F238E27FC236}">
              <a16:creationId xmlns:a16="http://schemas.microsoft.com/office/drawing/2014/main" id="{6F57F702-84A9-4A0E-A686-9A508BF56FB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4" name="Gerade Verbindung mit Pfeil 233">
          <a:extLst>
            <a:ext uri="{FF2B5EF4-FFF2-40B4-BE49-F238E27FC236}">
              <a16:creationId xmlns:a16="http://schemas.microsoft.com/office/drawing/2014/main" id="{FCFD4E34-EFAE-4392-8413-81820B11E3B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5" name="Gerade Verbindung mit Pfeil 234">
          <a:extLst>
            <a:ext uri="{FF2B5EF4-FFF2-40B4-BE49-F238E27FC236}">
              <a16:creationId xmlns:a16="http://schemas.microsoft.com/office/drawing/2014/main" id="{E97A62CA-A5E5-4D3B-905B-135FEDF8298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6" name="Gerade Verbindung mit Pfeil 235">
          <a:extLst>
            <a:ext uri="{FF2B5EF4-FFF2-40B4-BE49-F238E27FC236}">
              <a16:creationId xmlns:a16="http://schemas.microsoft.com/office/drawing/2014/main" id="{E783D43D-CC5F-4D7F-AC72-FEB8BDCE7AB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7" name="Gerade Verbindung mit Pfeil 236">
          <a:extLst>
            <a:ext uri="{FF2B5EF4-FFF2-40B4-BE49-F238E27FC236}">
              <a16:creationId xmlns:a16="http://schemas.microsoft.com/office/drawing/2014/main" id="{58458446-BBE4-4856-AE5E-1CD831F78AC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8" name="Gerade Verbindung mit Pfeil 237">
          <a:extLst>
            <a:ext uri="{FF2B5EF4-FFF2-40B4-BE49-F238E27FC236}">
              <a16:creationId xmlns:a16="http://schemas.microsoft.com/office/drawing/2014/main" id="{9551BB1B-E6E1-470B-B00A-FD7519157E1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9" name="Gerade Verbindung mit Pfeil 238">
          <a:extLst>
            <a:ext uri="{FF2B5EF4-FFF2-40B4-BE49-F238E27FC236}">
              <a16:creationId xmlns:a16="http://schemas.microsoft.com/office/drawing/2014/main" id="{CA094577-5D0B-49EE-B70D-E17A1FEFFCF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0" name="Gerade Verbindung mit Pfeil 239">
          <a:extLst>
            <a:ext uri="{FF2B5EF4-FFF2-40B4-BE49-F238E27FC236}">
              <a16:creationId xmlns:a16="http://schemas.microsoft.com/office/drawing/2014/main" id="{1861DCF1-E018-44A7-89B0-28E13B8612A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1" name="Gerade Verbindung mit Pfeil 240">
          <a:extLst>
            <a:ext uri="{FF2B5EF4-FFF2-40B4-BE49-F238E27FC236}">
              <a16:creationId xmlns:a16="http://schemas.microsoft.com/office/drawing/2014/main" id="{5EE6E0E6-83F3-43AB-A842-B2963F64347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2" name="Gerade Verbindung mit Pfeil 241">
          <a:extLst>
            <a:ext uri="{FF2B5EF4-FFF2-40B4-BE49-F238E27FC236}">
              <a16:creationId xmlns:a16="http://schemas.microsoft.com/office/drawing/2014/main" id="{C39BF480-4F10-42A6-BC04-1564C3CF390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3" name="Gerade Verbindung mit Pfeil 242">
          <a:extLst>
            <a:ext uri="{FF2B5EF4-FFF2-40B4-BE49-F238E27FC236}">
              <a16:creationId xmlns:a16="http://schemas.microsoft.com/office/drawing/2014/main" id="{02B941E7-7A63-4828-942D-416AE60820E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4" name="Gerade Verbindung mit Pfeil 243">
          <a:extLst>
            <a:ext uri="{FF2B5EF4-FFF2-40B4-BE49-F238E27FC236}">
              <a16:creationId xmlns:a16="http://schemas.microsoft.com/office/drawing/2014/main" id="{27F0281D-1327-4362-986D-9E847D9AF4B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5" name="Gerade Verbindung mit Pfeil 244">
          <a:extLst>
            <a:ext uri="{FF2B5EF4-FFF2-40B4-BE49-F238E27FC236}">
              <a16:creationId xmlns:a16="http://schemas.microsoft.com/office/drawing/2014/main" id="{F5739F37-7E57-4D2B-A977-71237977577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6" name="Gerade Verbindung mit Pfeil 245">
          <a:extLst>
            <a:ext uri="{FF2B5EF4-FFF2-40B4-BE49-F238E27FC236}">
              <a16:creationId xmlns:a16="http://schemas.microsoft.com/office/drawing/2014/main" id="{4BE040AE-8AE2-41F8-8D71-61E22AB999A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7" name="Gerade Verbindung mit Pfeil 246">
          <a:extLst>
            <a:ext uri="{FF2B5EF4-FFF2-40B4-BE49-F238E27FC236}">
              <a16:creationId xmlns:a16="http://schemas.microsoft.com/office/drawing/2014/main" id="{26FF2A7B-4CB1-4107-A2C1-6D8B2437C0F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8" name="Gerade Verbindung mit Pfeil 247">
          <a:extLst>
            <a:ext uri="{FF2B5EF4-FFF2-40B4-BE49-F238E27FC236}">
              <a16:creationId xmlns:a16="http://schemas.microsoft.com/office/drawing/2014/main" id="{B230330B-0E75-4A4F-99CE-5EF23DB5A0E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9" name="Gerade Verbindung mit Pfeil 248">
          <a:extLst>
            <a:ext uri="{FF2B5EF4-FFF2-40B4-BE49-F238E27FC236}">
              <a16:creationId xmlns:a16="http://schemas.microsoft.com/office/drawing/2014/main" id="{74DDEFBA-855D-4963-9C7D-33E2CAB87B5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0" name="Gerade Verbindung mit Pfeil 249">
          <a:extLst>
            <a:ext uri="{FF2B5EF4-FFF2-40B4-BE49-F238E27FC236}">
              <a16:creationId xmlns:a16="http://schemas.microsoft.com/office/drawing/2014/main" id="{0EEF2C4B-A53D-4589-A94F-7ACFE8C87F7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1" name="Gerade Verbindung mit Pfeil 250">
          <a:extLst>
            <a:ext uri="{FF2B5EF4-FFF2-40B4-BE49-F238E27FC236}">
              <a16:creationId xmlns:a16="http://schemas.microsoft.com/office/drawing/2014/main" id="{EC8BCC1E-8212-4587-9B10-97E61EFD1E5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2" name="Gerade Verbindung mit Pfeil 251">
          <a:extLst>
            <a:ext uri="{FF2B5EF4-FFF2-40B4-BE49-F238E27FC236}">
              <a16:creationId xmlns:a16="http://schemas.microsoft.com/office/drawing/2014/main" id="{6AC3EA06-2B9F-4BC8-9BC4-52540933BA7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3" name="Gerade Verbindung mit Pfeil 252">
          <a:extLst>
            <a:ext uri="{FF2B5EF4-FFF2-40B4-BE49-F238E27FC236}">
              <a16:creationId xmlns:a16="http://schemas.microsoft.com/office/drawing/2014/main" id="{43C6E7B9-6237-4948-AC46-7856D5FDCD1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4" name="Gerade Verbindung mit Pfeil 253">
          <a:extLst>
            <a:ext uri="{FF2B5EF4-FFF2-40B4-BE49-F238E27FC236}">
              <a16:creationId xmlns:a16="http://schemas.microsoft.com/office/drawing/2014/main" id="{09C74573-B814-45BA-861F-70D562DDB27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5" name="Gerade Verbindung mit Pfeil 254">
          <a:extLst>
            <a:ext uri="{FF2B5EF4-FFF2-40B4-BE49-F238E27FC236}">
              <a16:creationId xmlns:a16="http://schemas.microsoft.com/office/drawing/2014/main" id="{4C255113-38A2-4053-B9E4-5BC70545877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6" name="Gerade Verbindung mit Pfeil 255">
          <a:extLst>
            <a:ext uri="{FF2B5EF4-FFF2-40B4-BE49-F238E27FC236}">
              <a16:creationId xmlns:a16="http://schemas.microsoft.com/office/drawing/2014/main" id="{E8CFA435-1361-4ECF-8A32-EA1D9FD18A7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7" name="Gerade Verbindung mit Pfeil 256">
          <a:extLst>
            <a:ext uri="{FF2B5EF4-FFF2-40B4-BE49-F238E27FC236}">
              <a16:creationId xmlns:a16="http://schemas.microsoft.com/office/drawing/2014/main" id="{67FFEB58-D83B-4324-AC93-83315EC0253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8" name="Gerade Verbindung mit Pfeil 257">
          <a:extLst>
            <a:ext uri="{FF2B5EF4-FFF2-40B4-BE49-F238E27FC236}">
              <a16:creationId xmlns:a16="http://schemas.microsoft.com/office/drawing/2014/main" id="{FA368092-D4C0-40A5-BF0D-02E0485602D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9" name="Gerade Verbindung mit Pfeil 258">
          <a:extLst>
            <a:ext uri="{FF2B5EF4-FFF2-40B4-BE49-F238E27FC236}">
              <a16:creationId xmlns:a16="http://schemas.microsoft.com/office/drawing/2014/main" id="{B4A45A5D-BE68-47F4-B762-84A282401E8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60" name="Gerade Verbindung mit Pfeil 259">
          <a:extLst>
            <a:ext uri="{FF2B5EF4-FFF2-40B4-BE49-F238E27FC236}">
              <a16:creationId xmlns:a16="http://schemas.microsoft.com/office/drawing/2014/main" id="{F4935CC2-36B3-4987-B284-DD6ACFA49EE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1" name="Gerade Verbindung mit Pfeil 260">
          <a:extLst>
            <a:ext uri="{FF2B5EF4-FFF2-40B4-BE49-F238E27FC236}">
              <a16:creationId xmlns:a16="http://schemas.microsoft.com/office/drawing/2014/main" id="{DD6869DC-CAF3-4FAA-9B7C-7E87CF83AB5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2" name="Gerade Verbindung mit Pfeil 261">
          <a:extLst>
            <a:ext uri="{FF2B5EF4-FFF2-40B4-BE49-F238E27FC236}">
              <a16:creationId xmlns:a16="http://schemas.microsoft.com/office/drawing/2014/main" id="{C614BE87-4CE6-4D6D-AD1C-35EF62489A0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3" name="Gerade Verbindung mit Pfeil 262">
          <a:extLst>
            <a:ext uri="{FF2B5EF4-FFF2-40B4-BE49-F238E27FC236}">
              <a16:creationId xmlns:a16="http://schemas.microsoft.com/office/drawing/2014/main" id="{05E7825B-0867-4D3F-9825-5F413210C9E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4" name="Gerade Verbindung mit Pfeil 263">
          <a:extLst>
            <a:ext uri="{FF2B5EF4-FFF2-40B4-BE49-F238E27FC236}">
              <a16:creationId xmlns:a16="http://schemas.microsoft.com/office/drawing/2014/main" id="{0160631C-2794-4998-8D1B-AB6C2C4DEF6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5" name="Gerade Verbindung mit Pfeil 264">
          <a:extLst>
            <a:ext uri="{FF2B5EF4-FFF2-40B4-BE49-F238E27FC236}">
              <a16:creationId xmlns:a16="http://schemas.microsoft.com/office/drawing/2014/main" id="{84E0BCC9-3D51-428A-9A4C-D5EC1A408EC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6" name="Gerade Verbindung mit Pfeil 265">
          <a:extLst>
            <a:ext uri="{FF2B5EF4-FFF2-40B4-BE49-F238E27FC236}">
              <a16:creationId xmlns:a16="http://schemas.microsoft.com/office/drawing/2014/main" id="{FECFC4E0-FDE6-4495-B8FB-8E9C7659BF7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7" name="Gerade Verbindung mit Pfeil 266">
          <a:extLst>
            <a:ext uri="{FF2B5EF4-FFF2-40B4-BE49-F238E27FC236}">
              <a16:creationId xmlns:a16="http://schemas.microsoft.com/office/drawing/2014/main" id="{7600910A-4171-484E-ABDC-F2E0B29F210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8" name="Gerade Verbindung mit Pfeil 267">
          <a:extLst>
            <a:ext uri="{FF2B5EF4-FFF2-40B4-BE49-F238E27FC236}">
              <a16:creationId xmlns:a16="http://schemas.microsoft.com/office/drawing/2014/main" id="{46D45240-9E46-4560-A7ED-E0A97479A55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9" name="Gerade Verbindung mit Pfeil 268">
          <a:extLst>
            <a:ext uri="{FF2B5EF4-FFF2-40B4-BE49-F238E27FC236}">
              <a16:creationId xmlns:a16="http://schemas.microsoft.com/office/drawing/2014/main" id="{08D282FE-A216-4BBA-B20E-D0688C6874A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70" name="Gerade Verbindung mit Pfeil 269">
          <a:extLst>
            <a:ext uri="{FF2B5EF4-FFF2-40B4-BE49-F238E27FC236}">
              <a16:creationId xmlns:a16="http://schemas.microsoft.com/office/drawing/2014/main" id="{044EE758-E8F2-4E32-9FB6-2847761B224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71" name="Gerade Verbindung mit Pfeil 270">
          <a:extLst>
            <a:ext uri="{FF2B5EF4-FFF2-40B4-BE49-F238E27FC236}">
              <a16:creationId xmlns:a16="http://schemas.microsoft.com/office/drawing/2014/main" id="{6B167ABA-314E-4E0F-B7D3-91ED4B0492F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72" name="Gerade Verbindung mit Pfeil 271">
          <a:extLst>
            <a:ext uri="{FF2B5EF4-FFF2-40B4-BE49-F238E27FC236}">
              <a16:creationId xmlns:a16="http://schemas.microsoft.com/office/drawing/2014/main" id="{5AC82358-FA20-4E98-842A-9B687235A2C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3" name="Gerade Verbindung mit Pfeil 272">
          <a:extLst>
            <a:ext uri="{FF2B5EF4-FFF2-40B4-BE49-F238E27FC236}">
              <a16:creationId xmlns:a16="http://schemas.microsoft.com/office/drawing/2014/main" id="{204110D6-A420-4A50-8B6A-62681FED540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4" name="Gerade Verbindung mit Pfeil 273">
          <a:extLst>
            <a:ext uri="{FF2B5EF4-FFF2-40B4-BE49-F238E27FC236}">
              <a16:creationId xmlns:a16="http://schemas.microsoft.com/office/drawing/2014/main" id="{2CB1EB03-CF8C-4A90-A082-6EE02FA8E4B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5" name="Gerade Verbindung mit Pfeil 274">
          <a:extLst>
            <a:ext uri="{FF2B5EF4-FFF2-40B4-BE49-F238E27FC236}">
              <a16:creationId xmlns:a16="http://schemas.microsoft.com/office/drawing/2014/main" id="{70C1C65F-BD0E-4101-93A5-ED0D0DDA52E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6" name="Gerade Verbindung mit Pfeil 275">
          <a:extLst>
            <a:ext uri="{FF2B5EF4-FFF2-40B4-BE49-F238E27FC236}">
              <a16:creationId xmlns:a16="http://schemas.microsoft.com/office/drawing/2014/main" id="{B4F3E0E1-4252-4DDA-B581-AB66B0FBC2D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7" name="Gerade Verbindung mit Pfeil 276">
          <a:extLst>
            <a:ext uri="{FF2B5EF4-FFF2-40B4-BE49-F238E27FC236}">
              <a16:creationId xmlns:a16="http://schemas.microsoft.com/office/drawing/2014/main" id="{63A35AD2-01B4-4FEB-B2CC-E1DD346AB46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8" name="Gerade Verbindung mit Pfeil 277">
          <a:extLst>
            <a:ext uri="{FF2B5EF4-FFF2-40B4-BE49-F238E27FC236}">
              <a16:creationId xmlns:a16="http://schemas.microsoft.com/office/drawing/2014/main" id="{A89EC87C-A9A2-4405-BB23-1120F7B1722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9" name="Gerade Verbindung mit Pfeil 278">
          <a:extLst>
            <a:ext uri="{FF2B5EF4-FFF2-40B4-BE49-F238E27FC236}">
              <a16:creationId xmlns:a16="http://schemas.microsoft.com/office/drawing/2014/main" id="{3AE20390-5A8F-4B31-BB97-94B7236A848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0" name="Gerade Verbindung mit Pfeil 279">
          <a:extLst>
            <a:ext uri="{FF2B5EF4-FFF2-40B4-BE49-F238E27FC236}">
              <a16:creationId xmlns:a16="http://schemas.microsoft.com/office/drawing/2014/main" id="{F22F7336-841D-42F8-9C30-DCAA6598E7F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1" name="Gerade Verbindung mit Pfeil 280">
          <a:extLst>
            <a:ext uri="{FF2B5EF4-FFF2-40B4-BE49-F238E27FC236}">
              <a16:creationId xmlns:a16="http://schemas.microsoft.com/office/drawing/2014/main" id="{EFE1D311-3B42-4D93-9D05-DAE21F7AFF5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2" name="Gerade Verbindung mit Pfeil 281">
          <a:extLst>
            <a:ext uri="{FF2B5EF4-FFF2-40B4-BE49-F238E27FC236}">
              <a16:creationId xmlns:a16="http://schemas.microsoft.com/office/drawing/2014/main" id="{B08D6473-7A05-4F7F-9D10-94E61613BFE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3" name="Gerade Verbindung mit Pfeil 282">
          <a:extLst>
            <a:ext uri="{FF2B5EF4-FFF2-40B4-BE49-F238E27FC236}">
              <a16:creationId xmlns:a16="http://schemas.microsoft.com/office/drawing/2014/main" id="{DB4AA2F5-B089-4E77-B8E2-54591E1F62D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4" name="Gerade Verbindung mit Pfeil 283">
          <a:extLst>
            <a:ext uri="{FF2B5EF4-FFF2-40B4-BE49-F238E27FC236}">
              <a16:creationId xmlns:a16="http://schemas.microsoft.com/office/drawing/2014/main" id="{0C47F918-B1EA-4D6F-9EA9-641AF48A58E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5" name="Gerade Verbindung mit Pfeil 284">
          <a:extLst>
            <a:ext uri="{FF2B5EF4-FFF2-40B4-BE49-F238E27FC236}">
              <a16:creationId xmlns:a16="http://schemas.microsoft.com/office/drawing/2014/main" id="{6DA04345-3BE1-4118-BAB4-6C3F44B6017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6" name="Gerade Verbindung mit Pfeil 285">
          <a:extLst>
            <a:ext uri="{FF2B5EF4-FFF2-40B4-BE49-F238E27FC236}">
              <a16:creationId xmlns:a16="http://schemas.microsoft.com/office/drawing/2014/main" id="{33A37B8D-F3DE-4C69-B518-2F29CC24405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7" name="Gerade Verbindung mit Pfeil 286">
          <a:extLst>
            <a:ext uri="{FF2B5EF4-FFF2-40B4-BE49-F238E27FC236}">
              <a16:creationId xmlns:a16="http://schemas.microsoft.com/office/drawing/2014/main" id="{F9E6B3B6-4908-450C-9690-B7E5D98EC81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8" name="Gerade Verbindung mit Pfeil 287">
          <a:extLst>
            <a:ext uri="{FF2B5EF4-FFF2-40B4-BE49-F238E27FC236}">
              <a16:creationId xmlns:a16="http://schemas.microsoft.com/office/drawing/2014/main" id="{17566FD8-1F3F-4027-A49F-1B14D9D0CBA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9" name="Gerade Verbindung mit Pfeil 288">
          <a:extLst>
            <a:ext uri="{FF2B5EF4-FFF2-40B4-BE49-F238E27FC236}">
              <a16:creationId xmlns:a16="http://schemas.microsoft.com/office/drawing/2014/main" id="{4720156F-AB8A-47D7-86D6-B2150359406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0" name="Gerade Verbindung mit Pfeil 289">
          <a:extLst>
            <a:ext uri="{FF2B5EF4-FFF2-40B4-BE49-F238E27FC236}">
              <a16:creationId xmlns:a16="http://schemas.microsoft.com/office/drawing/2014/main" id="{FF725867-718A-490E-ADA3-DDD8B38C222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1" name="Gerade Verbindung mit Pfeil 290">
          <a:extLst>
            <a:ext uri="{FF2B5EF4-FFF2-40B4-BE49-F238E27FC236}">
              <a16:creationId xmlns:a16="http://schemas.microsoft.com/office/drawing/2014/main" id="{CC1AD4AC-3F84-4F52-850A-F041DA49813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2" name="Gerade Verbindung mit Pfeil 291">
          <a:extLst>
            <a:ext uri="{FF2B5EF4-FFF2-40B4-BE49-F238E27FC236}">
              <a16:creationId xmlns:a16="http://schemas.microsoft.com/office/drawing/2014/main" id="{F278E97F-95A9-4D66-A00D-0577A7527B2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3" name="Gerade Verbindung mit Pfeil 292">
          <a:extLst>
            <a:ext uri="{FF2B5EF4-FFF2-40B4-BE49-F238E27FC236}">
              <a16:creationId xmlns:a16="http://schemas.microsoft.com/office/drawing/2014/main" id="{71214E13-F063-46D6-AF7A-FF0089F03C3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4" name="Gerade Verbindung mit Pfeil 293">
          <a:extLst>
            <a:ext uri="{FF2B5EF4-FFF2-40B4-BE49-F238E27FC236}">
              <a16:creationId xmlns:a16="http://schemas.microsoft.com/office/drawing/2014/main" id="{7EEE40B6-5130-45D3-AA60-158F774E532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5" name="Gerade Verbindung mit Pfeil 294">
          <a:extLst>
            <a:ext uri="{FF2B5EF4-FFF2-40B4-BE49-F238E27FC236}">
              <a16:creationId xmlns:a16="http://schemas.microsoft.com/office/drawing/2014/main" id="{5E5CB6F7-7A5D-4A0E-BEEC-91D6C97E6AB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6" name="Gerade Verbindung mit Pfeil 295">
          <a:extLst>
            <a:ext uri="{FF2B5EF4-FFF2-40B4-BE49-F238E27FC236}">
              <a16:creationId xmlns:a16="http://schemas.microsoft.com/office/drawing/2014/main" id="{967BC82E-EFB0-43C4-9764-2147C92880E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7" name="Gerade Verbindung mit Pfeil 296">
          <a:extLst>
            <a:ext uri="{FF2B5EF4-FFF2-40B4-BE49-F238E27FC236}">
              <a16:creationId xmlns:a16="http://schemas.microsoft.com/office/drawing/2014/main" id="{6ECE8131-50BE-44F6-AAEB-4A2B78A39FD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8" name="Gerade Verbindung mit Pfeil 297">
          <a:extLst>
            <a:ext uri="{FF2B5EF4-FFF2-40B4-BE49-F238E27FC236}">
              <a16:creationId xmlns:a16="http://schemas.microsoft.com/office/drawing/2014/main" id="{D9447D1F-697F-4CC3-BA9B-E12D409E3CA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9" name="Gerade Verbindung mit Pfeil 298">
          <a:extLst>
            <a:ext uri="{FF2B5EF4-FFF2-40B4-BE49-F238E27FC236}">
              <a16:creationId xmlns:a16="http://schemas.microsoft.com/office/drawing/2014/main" id="{647693CD-6611-4C7A-98F4-276248D3BDA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0" name="Gerade Verbindung mit Pfeil 299">
          <a:extLst>
            <a:ext uri="{FF2B5EF4-FFF2-40B4-BE49-F238E27FC236}">
              <a16:creationId xmlns:a16="http://schemas.microsoft.com/office/drawing/2014/main" id="{6206AF2C-3257-41F6-BB4A-1609EFAC262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1" name="Gerade Verbindung mit Pfeil 300">
          <a:extLst>
            <a:ext uri="{FF2B5EF4-FFF2-40B4-BE49-F238E27FC236}">
              <a16:creationId xmlns:a16="http://schemas.microsoft.com/office/drawing/2014/main" id="{3B06E87F-3A8D-4231-8CD8-C974FF1D8B4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2" name="Gerade Verbindung mit Pfeil 301">
          <a:extLst>
            <a:ext uri="{FF2B5EF4-FFF2-40B4-BE49-F238E27FC236}">
              <a16:creationId xmlns:a16="http://schemas.microsoft.com/office/drawing/2014/main" id="{3E3F2E06-6A3A-40A4-8739-30622B3A600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3" name="Gerade Verbindung mit Pfeil 302">
          <a:extLst>
            <a:ext uri="{FF2B5EF4-FFF2-40B4-BE49-F238E27FC236}">
              <a16:creationId xmlns:a16="http://schemas.microsoft.com/office/drawing/2014/main" id="{D7BB9A7C-F40E-45C7-AFE2-ED693F17DB6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4" name="Gerade Verbindung mit Pfeil 303">
          <a:extLst>
            <a:ext uri="{FF2B5EF4-FFF2-40B4-BE49-F238E27FC236}">
              <a16:creationId xmlns:a16="http://schemas.microsoft.com/office/drawing/2014/main" id="{EDE65061-D4A5-40F7-8C29-25109CEEB2C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5" name="Gerade Verbindung mit Pfeil 304">
          <a:extLst>
            <a:ext uri="{FF2B5EF4-FFF2-40B4-BE49-F238E27FC236}">
              <a16:creationId xmlns:a16="http://schemas.microsoft.com/office/drawing/2014/main" id="{B4FD2FE8-C85D-4BEA-97F4-F760F0F9261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6" name="Gerade Verbindung mit Pfeil 305">
          <a:extLst>
            <a:ext uri="{FF2B5EF4-FFF2-40B4-BE49-F238E27FC236}">
              <a16:creationId xmlns:a16="http://schemas.microsoft.com/office/drawing/2014/main" id="{639363F8-B4CB-431D-B648-FA3F8247A66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7" name="Gerade Verbindung mit Pfeil 306">
          <a:extLst>
            <a:ext uri="{FF2B5EF4-FFF2-40B4-BE49-F238E27FC236}">
              <a16:creationId xmlns:a16="http://schemas.microsoft.com/office/drawing/2014/main" id="{FF18E878-B78A-415C-A9B0-1D7EB980A0A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8" name="Gerade Verbindung mit Pfeil 307">
          <a:extLst>
            <a:ext uri="{FF2B5EF4-FFF2-40B4-BE49-F238E27FC236}">
              <a16:creationId xmlns:a16="http://schemas.microsoft.com/office/drawing/2014/main" id="{6C3AF4A7-942B-4681-A868-9E03D29A2C2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9" name="Gerade Verbindung mit Pfeil 308">
          <a:extLst>
            <a:ext uri="{FF2B5EF4-FFF2-40B4-BE49-F238E27FC236}">
              <a16:creationId xmlns:a16="http://schemas.microsoft.com/office/drawing/2014/main" id="{7579D5EE-E172-4F91-96BA-0A05ABA15FE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0" name="Gerade Verbindung mit Pfeil 309">
          <a:extLst>
            <a:ext uri="{FF2B5EF4-FFF2-40B4-BE49-F238E27FC236}">
              <a16:creationId xmlns:a16="http://schemas.microsoft.com/office/drawing/2014/main" id="{BB7F560A-A67D-427C-B163-D4D2E693612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1" name="Gerade Verbindung mit Pfeil 310">
          <a:extLst>
            <a:ext uri="{FF2B5EF4-FFF2-40B4-BE49-F238E27FC236}">
              <a16:creationId xmlns:a16="http://schemas.microsoft.com/office/drawing/2014/main" id="{54A9D97A-7B1F-408D-992B-108A1F1E508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2" name="Gerade Verbindung mit Pfeil 311">
          <a:extLst>
            <a:ext uri="{FF2B5EF4-FFF2-40B4-BE49-F238E27FC236}">
              <a16:creationId xmlns:a16="http://schemas.microsoft.com/office/drawing/2014/main" id="{624368A2-A73C-4F1A-9AFD-57DF4BFD425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3" name="Gerade Verbindung mit Pfeil 312">
          <a:extLst>
            <a:ext uri="{FF2B5EF4-FFF2-40B4-BE49-F238E27FC236}">
              <a16:creationId xmlns:a16="http://schemas.microsoft.com/office/drawing/2014/main" id="{5B1AC5EC-8C6F-4567-A1CC-B8E6D4674C6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4" name="Gerade Verbindung mit Pfeil 313">
          <a:extLst>
            <a:ext uri="{FF2B5EF4-FFF2-40B4-BE49-F238E27FC236}">
              <a16:creationId xmlns:a16="http://schemas.microsoft.com/office/drawing/2014/main" id="{97939028-CE9B-40ED-9811-116953210F0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5" name="Gerade Verbindung mit Pfeil 314">
          <a:extLst>
            <a:ext uri="{FF2B5EF4-FFF2-40B4-BE49-F238E27FC236}">
              <a16:creationId xmlns:a16="http://schemas.microsoft.com/office/drawing/2014/main" id="{BD4BF07F-5D1F-443E-8712-3E2F588AD7C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6" name="Gerade Verbindung mit Pfeil 315">
          <a:extLst>
            <a:ext uri="{FF2B5EF4-FFF2-40B4-BE49-F238E27FC236}">
              <a16:creationId xmlns:a16="http://schemas.microsoft.com/office/drawing/2014/main" id="{0FC088F1-6E5D-4F7F-AE38-77DFFB0125C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7" name="Gerade Verbindung mit Pfeil 316">
          <a:extLst>
            <a:ext uri="{FF2B5EF4-FFF2-40B4-BE49-F238E27FC236}">
              <a16:creationId xmlns:a16="http://schemas.microsoft.com/office/drawing/2014/main" id="{BC8DE275-167C-4230-96FF-B71B3A3D36D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8" name="Gerade Verbindung mit Pfeil 317">
          <a:extLst>
            <a:ext uri="{FF2B5EF4-FFF2-40B4-BE49-F238E27FC236}">
              <a16:creationId xmlns:a16="http://schemas.microsoft.com/office/drawing/2014/main" id="{CA575A1E-20AF-49CB-BD4E-9DB5597B497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9" name="Gerade Verbindung mit Pfeil 318">
          <a:extLst>
            <a:ext uri="{FF2B5EF4-FFF2-40B4-BE49-F238E27FC236}">
              <a16:creationId xmlns:a16="http://schemas.microsoft.com/office/drawing/2014/main" id="{B22D2DFA-DDD2-41FC-A3DC-F80948C41DE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0" name="Gerade Verbindung mit Pfeil 319">
          <a:extLst>
            <a:ext uri="{FF2B5EF4-FFF2-40B4-BE49-F238E27FC236}">
              <a16:creationId xmlns:a16="http://schemas.microsoft.com/office/drawing/2014/main" id="{86ADB72C-CF62-43C2-8472-63A710FB3A4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1" name="Gerade Verbindung mit Pfeil 320">
          <a:extLst>
            <a:ext uri="{FF2B5EF4-FFF2-40B4-BE49-F238E27FC236}">
              <a16:creationId xmlns:a16="http://schemas.microsoft.com/office/drawing/2014/main" id="{03FFACA8-90D4-4F59-B505-9AEB3037B4E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2" name="Gerade Verbindung mit Pfeil 321">
          <a:extLst>
            <a:ext uri="{FF2B5EF4-FFF2-40B4-BE49-F238E27FC236}">
              <a16:creationId xmlns:a16="http://schemas.microsoft.com/office/drawing/2014/main" id="{BEE89BBD-8DCC-4112-99F4-292F883C172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3" name="Gerade Verbindung mit Pfeil 322">
          <a:extLst>
            <a:ext uri="{FF2B5EF4-FFF2-40B4-BE49-F238E27FC236}">
              <a16:creationId xmlns:a16="http://schemas.microsoft.com/office/drawing/2014/main" id="{7436CE21-A7B5-4B54-97EC-E31836CBF7D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4" name="Gerade Verbindung mit Pfeil 323">
          <a:extLst>
            <a:ext uri="{FF2B5EF4-FFF2-40B4-BE49-F238E27FC236}">
              <a16:creationId xmlns:a16="http://schemas.microsoft.com/office/drawing/2014/main" id="{BE2CF966-F7CD-4E1D-84B8-FE70B968720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5" name="Gerade Verbindung mit Pfeil 324">
          <a:extLst>
            <a:ext uri="{FF2B5EF4-FFF2-40B4-BE49-F238E27FC236}">
              <a16:creationId xmlns:a16="http://schemas.microsoft.com/office/drawing/2014/main" id="{49F2B4C8-6A90-4ED3-96A3-6FC213EB89B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6" name="Gerade Verbindung mit Pfeil 325">
          <a:extLst>
            <a:ext uri="{FF2B5EF4-FFF2-40B4-BE49-F238E27FC236}">
              <a16:creationId xmlns:a16="http://schemas.microsoft.com/office/drawing/2014/main" id="{6B431FBC-F060-4423-973C-E49B987C1E1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7" name="Gerade Verbindung mit Pfeil 326">
          <a:extLst>
            <a:ext uri="{FF2B5EF4-FFF2-40B4-BE49-F238E27FC236}">
              <a16:creationId xmlns:a16="http://schemas.microsoft.com/office/drawing/2014/main" id="{10010B40-EA8A-4A31-83F9-D12C96A5092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8" name="Gerade Verbindung mit Pfeil 327">
          <a:extLst>
            <a:ext uri="{FF2B5EF4-FFF2-40B4-BE49-F238E27FC236}">
              <a16:creationId xmlns:a16="http://schemas.microsoft.com/office/drawing/2014/main" id="{C3F0802A-B2A4-4EA3-95EB-012568626E3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9" name="Gerade Verbindung mit Pfeil 328">
          <a:extLst>
            <a:ext uri="{FF2B5EF4-FFF2-40B4-BE49-F238E27FC236}">
              <a16:creationId xmlns:a16="http://schemas.microsoft.com/office/drawing/2014/main" id="{826CE516-BACD-4D79-B9BC-4FC8F8101EC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0" name="Gerade Verbindung mit Pfeil 329">
          <a:extLst>
            <a:ext uri="{FF2B5EF4-FFF2-40B4-BE49-F238E27FC236}">
              <a16:creationId xmlns:a16="http://schemas.microsoft.com/office/drawing/2014/main" id="{F2CB9809-6E33-408C-A7EB-2A58B918DDD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1" name="Gerade Verbindung mit Pfeil 330">
          <a:extLst>
            <a:ext uri="{FF2B5EF4-FFF2-40B4-BE49-F238E27FC236}">
              <a16:creationId xmlns:a16="http://schemas.microsoft.com/office/drawing/2014/main" id="{73F27B91-5793-4EC9-86A5-5C0D1EF739B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2" name="Gerade Verbindung mit Pfeil 331">
          <a:extLst>
            <a:ext uri="{FF2B5EF4-FFF2-40B4-BE49-F238E27FC236}">
              <a16:creationId xmlns:a16="http://schemas.microsoft.com/office/drawing/2014/main" id="{423707C3-800B-4CAE-A967-3CF12BD8167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3" name="Gerade Verbindung mit Pfeil 332">
          <a:extLst>
            <a:ext uri="{FF2B5EF4-FFF2-40B4-BE49-F238E27FC236}">
              <a16:creationId xmlns:a16="http://schemas.microsoft.com/office/drawing/2014/main" id="{749B677E-93F1-4169-9689-97E162AF8A2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4" name="Gerade Verbindung mit Pfeil 333">
          <a:extLst>
            <a:ext uri="{FF2B5EF4-FFF2-40B4-BE49-F238E27FC236}">
              <a16:creationId xmlns:a16="http://schemas.microsoft.com/office/drawing/2014/main" id="{EDDADDE7-F356-4D42-AA5E-CA75760088F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5" name="Gerade Verbindung mit Pfeil 334">
          <a:extLst>
            <a:ext uri="{FF2B5EF4-FFF2-40B4-BE49-F238E27FC236}">
              <a16:creationId xmlns:a16="http://schemas.microsoft.com/office/drawing/2014/main" id="{AD6A14CE-4485-4C0A-97F0-FFF74B2890E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6" name="Gerade Verbindung mit Pfeil 335">
          <a:extLst>
            <a:ext uri="{FF2B5EF4-FFF2-40B4-BE49-F238E27FC236}">
              <a16:creationId xmlns:a16="http://schemas.microsoft.com/office/drawing/2014/main" id="{D9B307B4-5AED-456B-8475-7595EEC52B9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7" name="Gerade Verbindung mit Pfeil 336">
          <a:extLst>
            <a:ext uri="{FF2B5EF4-FFF2-40B4-BE49-F238E27FC236}">
              <a16:creationId xmlns:a16="http://schemas.microsoft.com/office/drawing/2014/main" id="{F64A1384-BB99-4B98-AF96-5A438140125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8" name="Gerade Verbindung mit Pfeil 337">
          <a:extLst>
            <a:ext uri="{FF2B5EF4-FFF2-40B4-BE49-F238E27FC236}">
              <a16:creationId xmlns:a16="http://schemas.microsoft.com/office/drawing/2014/main" id="{03405241-FB8B-428A-9093-9047743468D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9" name="Gerade Verbindung mit Pfeil 338">
          <a:extLst>
            <a:ext uri="{FF2B5EF4-FFF2-40B4-BE49-F238E27FC236}">
              <a16:creationId xmlns:a16="http://schemas.microsoft.com/office/drawing/2014/main" id="{BAC1C9FA-9C5C-48E5-96E9-3BDF742F842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0" name="Gerade Verbindung mit Pfeil 339">
          <a:extLst>
            <a:ext uri="{FF2B5EF4-FFF2-40B4-BE49-F238E27FC236}">
              <a16:creationId xmlns:a16="http://schemas.microsoft.com/office/drawing/2014/main" id="{D6CBD112-FFB8-4C89-BE1C-0FCDF89BCED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1" name="Gerade Verbindung mit Pfeil 340">
          <a:extLst>
            <a:ext uri="{FF2B5EF4-FFF2-40B4-BE49-F238E27FC236}">
              <a16:creationId xmlns:a16="http://schemas.microsoft.com/office/drawing/2014/main" id="{629E3D2D-DC2E-478E-B741-6E3695A5F54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2" name="Gerade Verbindung mit Pfeil 341">
          <a:extLst>
            <a:ext uri="{FF2B5EF4-FFF2-40B4-BE49-F238E27FC236}">
              <a16:creationId xmlns:a16="http://schemas.microsoft.com/office/drawing/2014/main" id="{BE45BE9D-4266-47E4-BF4C-5122BF98669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3" name="Gerade Verbindung mit Pfeil 342">
          <a:extLst>
            <a:ext uri="{FF2B5EF4-FFF2-40B4-BE49-F238E27FC236}">
              <a16:creationId xmlns:a16="http://schemas.microsoft.com/office/drawing/2014/main" id="{987E3E41-276D-4B94-A61E-F92C7D304A7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4" name="Gerade Verbindung mit Pfeil 343">
          <a:extLst>
            <a:ext uri="{FF2B5EF4-FFF2-40B4-BE49-F238E27FC236}">
              <a16:creationId xmlns:a16="http://schemas.microsoft.com/office/drawing/2014/main" id="{F617DEF8-BB99-435A-9F58-B2DB0D49D2F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5" name="Gerade Verbindung mit Pfeil 344">
          <a:extLst>
            <a:ext uri="{FF2B5EF4-FFF2-40B4-BE49-F238E27FC236}">
              <a16:creationId xmlns:a16="http://schemas.microsoft.com/office/drawing/2014/main" id="{761BE992-A968-43EF-8396-57BF70558D5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6" name="Gerade Verbindung mit Pfeil 345">
          <a:extLst>
            <a:ext uri="{FF2B5EF4-FFF2-40B4-BE49-F238E27FC236}">
              <a16:creationId xmlns:a16="http://schemas.microsoft.com/office/drawing/2014/main" id="{6CF32DE4-B149-4799-BC16-147770E26B4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7" name="Gerade Verbindung mit Pfeil 346">
          <a:extLst>
            <a:ext uri="{FF2B5EF4-FFF2-40B4-BE49-F238E27FC236}">
              <a16:creationId xmlns:a16="http://schemas.microsoft.com/office/drawing/2014/main" id="{2A13268A-B568-4194-8C69-8940B02948C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8" name="Gerade Verbindung mit Pfeil 347">
          <a:extLst>
            <a:ext uri="{FF2B5EF4-FFF2-40B4-BE49-F238E27FC236}">
              <a16:creationId xmlns:a16="http://schemas.microsoft.com/office/drawing/2014/main" id="{3509EF0F-1C78-4188-93A8-94E86865D00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9" name="Gerade Verbindung mit Pfeil 348">
          <a:extLst>
            <a:ext uri="{FF2B5EF4-FFF2-40B4-BE49-F238E27FC236}">
              <a16:creationId xmlns:a16="http://schemas.microsoft.com/office/drawing/2014/main" id="{417329C0-1FE4-4EA3-8544-B1DB463F4CD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0" name="Gerade Verbindung mit Pfeil 349">
          <a:extLst>
            <a:ext uri="{FF2B5EF4-FFF2-40B4-BE49-F238E27FC236}">
              <a16:creationId xmlns:a16="http://schemas.microsoft.com/office/drawing/2014/main" id="{1C32F487-21C7-47B4-B0A0-9D6DB11D0F6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1" name="Gerade Verbindung mit Pfeil 350">
          <a:extLst>
            <a:ext uri="{FF2B5EF4-FFF2-40B4-BE49-F238E27FC236}">
              <a16:creationId xmlns:a16="http://schemas.microsoft.com/office/drawing/2014/main" id="{B721DB17-22F3-4499-A867-79FC52485E4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2" name="Gerade Verbindung mit Pfeil 351">
          <a:extLst>
            <a:ext uri="{FF2B5EF4-FFF2-40B4-BE49-F238E27FC236}">
              <a16:creationId xmlns:a16="http://schemas.microsoft.com/office/drawing/2014/main" id="{F944D139-AF6F-48A9-9D53-6F3F39B93F7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3" name="Gerade Verbindung mit Pfeil 352">
          <a:extLst>
            <a:ext uri="{FF2B5EF4-FFF2-40B4-BE49-F238E27FC236}">
              <a16:creationId xmlns:a16="http://schemas.microsoft.com/office/drawing/2014/main" id="{D00FC5C6-2D6C-43E1-99B1-6D94DF58D33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4" name="Gerade Verbindung mit Pfeil 353">
          <a:extLst>
            <a:ext uri="{FF2B5EF4-FFF2-40B4-BE49-F238E27FC236}">
              <a16:creationId xmlns:a16="http://schemas.microsoft.com/office/drawing/2014/main" id="{A75BE411-5984-45C4-9944-5B561B6AF96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5" name="Gerade Verbindung mit Pfeil 354">
          <a:extLst>
            <a:ext uri="{FF2B5EF4-FFF2-40B4-BE49-F238E27FC236}">
              <a16:creationId xmlns:a16="http://schemas.microsoft.com/office/drawing/2014/main" id="{58F81D9C-3AF1-4A2A-ABA9-BEC309E0758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6" name="Gerade Verbindung mit Pfeil 355">
          <a:extLst>
            <a:ext uri="{FF2B5EF4-FFF2-40B4-BE49-F238E27FC236}">
              <a16:creationId xmlns:a16="http://schemas.microsoft.com/office/drawing/2014/main" id="{FDB904CC-8EEC-4C5C-8842-30590849DA6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7" name="Gerade Verbindung mit Pfeil 356">
          <a:extLst>
            <a:ext uri="{FF2B5EF4-FFF2-40B4-BE49-F238E27FC236}">
              <a16:creationId xmlns:a16="http://schemas.microsoft.com/office/drawing/2014/main" id="{47D82F64-145C-4A1A-88E0-D4F4A2AEEB4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8" name="Gerade Verbindung mit Pfeil 357">
          <a:extLst>
            <a:ext uri="{FF2B5EF4-FFF2-40B4-BE49-F238E27FC236}">
              <a16:creationId xmlns:a16="http://schemas.microsoft.com/office/drawing/2014/main" id="{FB2D9D02-A59E-4576-B55C-A4611B0D334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9" name="Gerade Verbindung mit Pfeil 358">
          <a:extLst>
            <a:ext uri="{FF2B5EF4-FFF2-40B4-BE49-F238E27FC236}">
              <a16:creationId xmlns:a16="http://schemas.microsoft.com/office/drawing/2014/main" id="{3E692C8E-BA43-4DFD-87F7-72073605221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0" name="Gerade Verbindung mit Pfeil 359">
          <a:extLst>
            <a:ext uri="{FF2B5EF4-FFF2-40B4-BE49-F238E27FC236}">
              <a16:creationId xmlns:a16="http://schemas.microsoft.com/office/drawing/2014/main" id="{92296548-200D-4FF5-9789-48E7C5A8466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1" name="Gerade Verbindung mit Pfeil 360">
          <a:extLst>
            <a:ext uri="{FF2B5EF4-FFF2-40B4-BE49-F238E27FC236}">
              <a16:creationId xmlns:a16="http://schemas.microsoft.com/office/drawing/2014/main" id="{33ABBE59-99CC-4004-A8AE-E7CB04D69F7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2" name="Gerade Verbindung mit Pfeil 361">
          <a:extLst>
            <a:ext uri="{FF2B5EF4-FFF2-40B4-BE49-F238E27FC236}">
              <a16:creationId xmlns:a16="http://schemas.microsoft.com/office/drawing/2014/main" id="{5A73961C-AAE0-4940-83DD-8BD9AA78E4A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3" name="Gerade Verbindung mit Pfeil 362">
          <a:extLst>
            <a:ext uri="{FF2B5EF4-FFF2-40B4-BE49-F238E27FC236}">
              <a16:creationId xmlns:a16="http://schemas.microsoft.com/office/drawing/2014/main" id="{4DDD63B4-0F69-4CF9-90E0-B8C3BE83404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4" name="Gerade Verbindung mit Pfeil 363">
          <a:extLst>
            <a:ext uri="{FF2B5EF4-FFF2-40B4-BE49-F238E27FC236}">
              <a16:creationId xmlns:a16="http://schemas.microsoft.com/office/drawing/2014/main" id="{CCDA250A-412C-4066-A667-78A5AB16EA4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5" name="Gerade Verbindung mit Pfeil 364">
          <a:extLst>
            <a:ext uri="{FF2B5EF4-FFF2-40B4-BE49-F238E27FC236}">
              <a16:creationId xmlns:a16="http://schemas.microsoft.com/office/drawing/2014/main" id="{FA41B706-E28D-49F4-9989-16A291940D6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6" name="Gerade Verbindung mit Pfeil 365">
          <a:extLst>
            <a:ext uri="{FF2B5EF4-FFF2-40B4-BE49-F238E27FC236}">
              <a16:creationId xmlns:a16="http://schemas.microsoft.com/office/drawing/2014/main" id="{9818CA2A-D6EA-4E84-B124-7F69FF597C8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7" name="Gerade Verbindung mit Pfeil 366">
          <a:extLst>
            <a:ext uri="{FF2B5EF4-FFF2-40B4-BE49-F238E27FC236}">
              <a16:creationId xmlns:a16="http://schemas.microsoft.com/office/drawing/2014/main" id="{E10327EB-56D5-47F5-BAF6-2A35DE7ABBF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8" name="Gerade Verbindung mit Pfeil 367">
          <a:extLst>
            <a:ext uri="{FF2B5EF4-FFF2-40B4-BE49-F238E27FC236}">
              <a16:creationId xmlns:a16="http://schemas.microsoft.com/office/drawing/2014/main" id="{5A066828-6E54-4564-9B0C-82EFCE88FEC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69" name="Gerade Verbindung mit Pfeil 368">
          <a:extLst>
            <a:ext uri="{FF2B5EF4-FFF2-40B4-BE49-F238E27FC236}">
              <a16:creationId xmlns:a16="http://schemas.microsoft.com/office/drawing/2014/main" id="{B4B05875-C103-4DAE-8C01-B0338512082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0" name="Gerade Verbindung mit Pfeil 369">
          <a:extLst>
            <a:ext uri="{FF2B5EF4-FFF2-40B4-BE49-F238E27FC236}">
              <a16:creationId xmlns:a16="http://schemas.microsoft.com/office/drawing/2014/main" id="{2CD220A8-1B47-4C28-97C2-0CD01FF3F7A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1" name="Gerade Verbindung mit Pfeil 370">
          <a:extLst>
            <a:ext uri="{FF2B5EF4-FFF2-40B4-BE49-F238E27FC236}">
              <a16:creationId xmlns:a16="http://schemas.microsoft.com/office/drawing/2014/main" id="{314345E6-1B54-4676-A2E1-A90827D5E1F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2" name="Gerade Verbindung mit Pfeil 371">
          <a:extLst>
            <a:ext uri="{FF2B5EF4-FFF2-40B4-BE49-F238E27FC236}">
              <a16:creationId xmlns:a16="http://schemas.microsoft.com/office/drawing/2014/main" id="{AD2E4AC5-5F2C-4248-9DF1-06FD00C8E86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3" name="Gerade Verbindung mit Pfeil 372">
          <a:extLst>
            <a:ext uri="{FF2B5EF4-FFF2-40B4-BE49-F238E27FC236}">
              <a16:creationId xmlns:a16="http://schemas.microsoft.com/office/drawing/2014/main" id="{83F70771-44BD-48A9-8F82-AACBDCBAD80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4" name="Gerade Verbindung mit Pfeil 373">
          <a:extLst>
            <a:ext uri="{FF2B5EF4-FFF2-40B4-BE49-F238E27FC236}">
              <a16:creationId xmlns:a16="http://schemas.microsoft.com/office/drawing/2014/main" id="{D05DC89C-789E-4B56-9295-ACB2E5A325D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5" name="Gerade Verbindung mit Pfeil 374">
          <a:extLst>
            <a:ext uri="{FF2B5EF4-FFF2-40B4-BE49-F238E27FC236}">
              <a16:creationId xmlns:a16="http://schemas.microsoft.com/office/drawing/2014/main" id="{0B12A15F-69CA-4562-8241-B25D569364B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6" name="Gerade Verbindung mit Pfeil 375">
          <a:extLst>
            <a:ext uri="{FF2B5EF4-FFF2-40B4-BE49-F238E27FC236}">
              <a16:creationId xmlns:a16="http://schemas.microsoft.com/office/drawing/2014/main" id="{73AD7518-B1E4-47C0-B867-61CA191BF8B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7" name="Gerade Verbindung mit Pfeil 376">
          <a:extLst>
            <a:ext uri="{FF2B5EF4-FFF2-40B4-BE49-F238E27FC236}">
              <a16:creationId xmlns:a16="http://schemas.microsoft.com/office/drawing/2014/main" id="{6CC93A8E-EE21-46D2-921A-6613850EF59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8" name="Gerade Verbindung mit Pfeil 377">
          <a:extLst>
            <a:ext uri="{FF2B5EF4-FFF2-40B4-BE49-F238E27FC236}">
              <a16:creationId xmlns:a16="http://schemas.microsoft.com/office/drawing/2014/main" id="{1B027D7F-2A6C-4375-B1DB-0DED017AF5D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9" name="Gerade Verbindung mit Pfeil 378">
          <a:extLst>
            <a:ext uri="{FF2B5EF4-FFF2-40B4-BE49-F238E27FC236}">
              <a16:creationId xmlns:a16="http://schemas.microsoft.com/office/drawing/2014/main" id="{8C19ABC9-786B-4DDE-83F7-EB994CFBF95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80" name="Gerade Verbindung mit Pfeil 379">
          <a:extLst>
            <a:ext uri="{FF2B5EF4-FFF2-40B4-BE49-F238E27FC236}">
              <a16:creationId xmlns:a16="http://schemas.microsoft.com/office/drawing/2014/main" id="{A8ECC341-B42B-493E-8727-32009A90F14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1" name="Gerade Verbindung mit Pfeil 380">
          <a:extLst>
            <a:ext uri="{FF2B5EF4-FFF2-40B4-BE49-F238E27FC236}">
              <a16:creationId xmlns:a16="http://schemas.microsoft.com/office/drawing/2014/main" id="{E1A7E867-1045-4D28-8769-D05787DE716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2" name="Gerade Verbindung mit Pfeil 381">
          <a:extLst>
            <a:ext uri="{FF2B5EF4-FFF2-40B4-BE49-F238E27FC236}">
              <a16:creationId xmlns:a16="http://schemas.microsoft.com/office/drawing/2014/main" id="{93978AA4-A68B-4D6B-B8F1-FB76015EF39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3" name="Gerade Verbindung mit Pfeil 382">
          <a:extLst>
            <a:ext uri="{FF2B5EF4-FFF2-40B4-BE49-F238E27FC236}">
              <a16:creationId xmlns:a16="http://schemas.microsoft.com/office/drawing/2014/main" id="{8EF33EB4-A079-42FF-90B2-4E8800216AC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4" name="Gerade Verbindung mit Pfeil 383">
          <a:extLst>
            <a:ext uri="{FF2B5EF4-FFF2-40B4-BE49-F238E27FC236}">
              <a16:creationId xmlns:a16="http://schemas.microsoft.com/office/drawing/2014/main" id="{455B909C-7BE9-44BF-AE61-E3C99C980A4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5" name="Gerade Verbindung mit Pfeil 384">
          <a:extLst>
            <a:ext uri="{FF2B5EF4-FFF2-40B4-BE49-F238E27FC236}">
              <a16:creationId xmlns:a16="http://schemas.microsoft.com/office/drawing/2014/main" id="{A84AC0F8-AF9F-44AA-929A-510F6F0F28C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6" name="Gerade Verbindung mit Pfeil 385">
          <a:extLst>
            <a:ext uri="{FF2B5EF4-FFF2-40B4-BE49-F238E27FC236}">
              <a16:creationId xmlns:a16="http://schemas.microsoft.com/office/drawing/2014/main" id="{8FD36EAB-3323-4CEC-A62F-468AC3DE7BC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7" name="Gerade Verbindung mit Pfeil 386">
          <a:extLst>
            <a:ext uri="{FF2B5EF4-FFF2-40B4-BE49-F238E27FC236}">
              <a16:creationId xmlns:a16="http://schemas.microsoft.com/office/drawing/2014/main" id="{CBD46830-1884-467D-98F6-D0382145836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8" name="Gerade Verbindung mit Pfeil 387">
          <a:extLst>
            <a:ext uri="{FF2B5EF4-FFF2-40B4-BE49-F238E27FC236}">
              <a16:creationId xmlns:a16="http://schemas.microsoft.com/office/drawing/2014/main" id="{C3547945-27C8-4866-BF8E-0D35F43D34C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9" name="Gerade Verbindung mit Pfeil 388">
          <a:extLst>
            <a:ext uri="{FF2B5EF4-FFF2-40B4-BE49-F238E27FC236}">
              <a16:creationId xmlns:a16="http://schemas.microsoft.com/office/drawing/2014/main" id="{A0566B02-7499-4B4D-AE86-98678002D73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0" name="Gerade Verbindung mit Pfeil 389">
          <a:extLst>
            <a:ext uri="{FF2B5EF4-FFF2-40B4-BE49-F238E27FC236}">
              <a16:creationId xmlns:a16="http://schemas.microsoft.com/office/drawing/2014/main" id="{B93CE6F2-0476-476E-91BA-99A25A1A91A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1" name="Gerade Verbindung mit Pfeil 390">
          <a:extLst>
            <a:ext uri="{FF2B5EF4-FFF2-40B4-BE49-F238E27FC236}">
              <a16:creationId xmlns:a16="http://schemas.microsoft.com/office/drawing/2014/main" id="{D0ED75C0-BC2E-4461-B295-67F0C6F71FD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2" name="Gerade Verbindung mit Pfeil 391">
          <a:extLst>
            <a:ext uri="{FF2B5EF4-FFF2-40B4-BE49-F238E27FC236}">
              <a16:creationId xmlns:a16="http://schemas.microsoft.com/office/drawing/2014/main" id="{4583165D-C75A-493F-B979-B5C035A6A9B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3" name="Gerade Verbindung mit Pfeil 392">
          <a:extLst>
            <a:ext uri="{FF2B5EF4-FFF2-40B4-BE49-F238E27FC236}">
              <a16:creationId xmlns:a16="http://schemas.microsoft.com/office/drawing/2014/main" id="{E28614C5-1FE9-4D10-8275-28629312A86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4" name="Gerade Verbindung mit Pfeil 393">
          <a:extLst>
            <a:ext uri="{FF2B5EF4-FFF2-40B4-BE49-F238E27FC236}">
              <a16:creationId xmlns:a16="http://schemas.microsoft.com/office/drawing/2014/main" id="{CD5FEBDA-3A91-46F8-8621-6D2D9907876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5" name="Gerade Verbindung mit Pfeil 394">
          <a:extLst>
            <a:ext uri="{FF2B5EF4-FFF2-40B4-BE49-F238E27FC236}">
              <a16:creationId xmlns:a16="http://schemas.microsoft.com/office/drawing/2014/main" id="{E17AF57A-649B-4526-B9B4-196E5FCB8B4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6" name="Gerade Verbindung mit Pfeil 395">
          <a:extLst>
            <a:ext uri="{FF2B5EF4-FFF2-40B4-BE49-F238E27FC236}">
              <a16:creationId xmlns:a16="http://schemas.microsoft.com/office/drawing/2014/main" id="{AEFCC176-F911-4526-B36E-1DF599CE349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7" name="Gerade Verbindung mit Pfeil 396">
          <a:extLst>
            <a:ext uri="{FF2B5EF4-FFF2-40B4-BE49-F238E27FC236}">
              <a16:creationId xmlns:a16="http://schemas.microsoft.com/office/drawing/2014/main" id="{F33829D5-456F-4628-87A5-0CDE63F93F4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8" name="Gerade Verbindung mit Pfeil 397">
          <a:extLst>
            <a:ext uri="{FF2B5EF4-FFF2-40B4-BE49-F238E27FC236}">
              <a16:creationId xmlns:a16="http://schemas.microsoft.com/office/drawing/2014/main" id="{1BBE5129-8E30-4858-A21D-CF73063BE39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9" name="Gerade Verbindung mit Pfeil 398">
          <a:extLst>
            <a:ext uri="{FF2B5EF4-FFF2-40B4-BE49-F238E27FC236}">
              <a16:creationId xmlns:a16="http://schemas.microsoft.com/office/drawing/2014/main" id="{0E2B5FC2-50B6-45A9-97B4-A2830BEC4AA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0" name="Gerade Verbindung mit Pfeil 399">
          <a:extLst>
            <a:ext uri="{FF2B5EF4-FFF2-40B4-BE49-F238E27FC236}">
              <a16:creationId xmlns:a16="http://schemas.microsoft.com/office/drawing/2014/main" id="{DD8B5C19-EA78-49FF-A8A8-CCFB0E22094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1" name="Gerade Verbindung mit Pfeil 400">
          <a:extLst>
            <a:ext uri="{FF2B5EF4-FFF2-40B4-BE49-F238E27FC236}">
              <a16:creationId xmlns:a16="http://schemas.microsoft.com/office/drawing/2014/main" id="{0D722E5F-D497-4A79-9B29-FD31C5CDCE7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2" name="Gerade Verbindung mit Pfeil 401">
          <a:extLst>
            <a:ext uri="{FF2B5EF4-FFF2-40B4-BE49-F238E27FC236}">
              <a16:creationId xmlns:a16="http://schemas.microsoft.com/office/drawing/2014/main" id="{B02EF244-2933-46E5-8856-5582EF306F1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3" name="Gerade Verbindung mit Pfeil 402">
          <a:extLst>
            <a:ext uri="{FF2B5EF4-FFF2-40B4-BE49-F238E27FC236}">
              <a16:creationId xmlns:a16="http://schemas.microsoft.com/office/drawing/2014/main" id="{5CE9B929-5123-4CB4-881A-895CE986C6F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4" name="Gerade Verbindung mit Pfeil 403">
          <a:extLst>
            <a:ext uri="{FF2B5EF4-FFF2-40B4-BE49-F238E27FC236}">
              <a16:creationId xmlns:a16="http://schemas.microsoft.com/office/drawing/2014/main" id="{3CBD5610-091B-4EB1-B906-6DDFD360F58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5" name="Gerade Verbindung mit Pfeil 404">
          <a:extLst>
            <a:ext uri="{FF2B5EF4-FFF2-40B4-BE49-F238E27FC236}">
              <a16:creationId xmlns:a16="http://schemas.microsoft.com/office/drawing/2014/main" id="{67B8C896-1511-476D-B94D-9E3C83D22E1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6" name="Gerade Verbindung mit Pfeil 405">
          <a:extLst>
            <a:ext uri="{FF2B5EF4-FFF2-40B4-BE49-F238E27FC236}">
              <a16:creationId xmlns:a16="http://schemas.microsoft.com/office/drawing/2014/main" id="{592CEEA6-7318-47EC-8E9E-DF9E9461222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7" name="Gerade Verbindung mit Pfeil 406">
          <a:extLst>
            <a:ext uri="{FF2B5EF4-FFF2-40B4-BE49-F238E27FC236}">
              <a16:creationId xmlns:a16="http://schemas.microsoft.com/office/drawing/2014/main" id="{E924E1AD-E2B4-4AB8-B04A-BD1C553A833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8" name="Gerade Verbindung mit Pfeil 407">
          <a:extLst>
            <a:ext uri="{FF2B5EF4-FFF2-40B4-BE49-F238E27FC236}">
              <a16:creationId xmlns:a16="http://schemas.microsoft.com/office/drawing/2014/main" id="{7C39FFD3-D087-4F98-9B50-34E67A0E4B3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9" name="Gerade Verbindung mit Pfeil 408">
          <a:extLst>
            <a:ext uri="{FF2B5EF4-FFF2-40B4-BE49-F238E27FC236}">
              <a16:creationId xmlns:a16="http://schemas.microsoft.com/office/drawing/2014/main" id="{883E59E1-A5B6-4450-80E2-4B65FE108C8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0" name="Gerade Verbindung mit Pfeil 409">
          <a:extLst>
            <a:ext uri="{FF2B5EF4-FFF2-40B4-BE49-F238E27FC236}">
              <a16:creationId xmlns:a16="http://schemas.microsoft.com/office/drawing/2014/main" id="{284A84BA-67D6-40E2-B301-66E7B53739D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1" name="Gerade Verbindung mit Pfeil 410">
          <a:extLst>
            <a:ext uri="{FF2B5EF4-FFF2-40B4-BE49-F238E27FC236}">
              <a16:creationId xmlns:a16="http://schemas.microsoft.com/office/drawing/2014/main" id="{EBC6BF4D-D76D-4CCF-ABE8-8E51793F541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2" name="Gerade Verbindung mit Pfeil 411">
          <a:extLst>
            <a:ext uri="{FF2B5EF4-FFF2-40B4-BE49-F238E27FC236}">
              <a16:creationId xmlns:a16="http://schemas.microsoft.com/office/drawing/2014/main" id="{B5F30870-09F8-4373-B1AE-165A04C55A0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3" name="Gerade Verbindung mit Pfeil 412">
          <a:extLst>
            <a:ext uri="{FF2B5EF4-FFF2-40B4-BE49-F238E27FC236}">
              <a16:creationId xmlns:a16="http://schemas.microsoft.com/office/drawing/2014/main" id="{47EE1B45-4D51-4C37-A920-D4F0A338E02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4" name="Gerade Verbindung mit Pfeil 413">
          <a:extLst>
            <a:ext uri="{FF2B5EF4-FFF2-40B4-BE49-F238E27FC236}">
              <a16:creationId xmlns:a16="http://schemas.microsoft.com/office/drawing/2014/main" id="{8D84B57D-51D7-4139-ADE5-988CCED9473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5" name="Gerade Verbindung mit Pfeil 414">
          <a:extLst>
            <a:ext uri="{FF2B5EF4-FFF2-40B4-BE49-F238E27FC236}">
              <a16:creationId xmlns:a16="http://schemas.microsoft.com/office/drawing/2014/main" id="{5B8CF07B-6349-44EC-A87E-4820533A5A1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6" name="Gerade Verbindung mit Pfeil 415">
          <a:extLst>
            <a:ext uri="{FF2B5EF4-FFF2-40B4-BE49-F238E27FC236}">
              <a16:creationId xmlns:a16="http://schemas.microsoft.com/office/drawing/2014/main" id="{6D922863-1729-4C6E-A823-6F48643CB49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7" name="Gerade Verbindung mit Pfeil 416">
          <a:extLst>
            <a:ext uri="{FF2B5EF4-FFF2-40B4-BE49-F238E27FC236}">
              <a16:creationId xmlns:a16="http://schemas.microsoft.com/office/drawing/2014/main" id="{F5CC1397-AD07-4B18-B620-4811F9D3999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8" name="Gerade Verbindung mit Pfeil 417">
          <a:extLst>
            <a:ext uri="{FF2B5EF4-FFF2-40B4-BE49-F238E27FC236}">
              <a16:creationId xmlns:a16="http://schemas.microsoft.com/office/drawing/2014/main" id="{2BF4FA3F-BFED-4022-A316-8900BA4D1CF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9" name="Gerade Verbindung mit Pfeil 418">
          <a:extLst>
            <a:ext uri="{FF2B5EF4-FFF2-40B4-BE49-F238E27FC236}">
              <a16:creationId xmlns:a16="http://schemas.microsoft.com/office/drawing/2014/main" id="{DEB62043-5EBA-4278-99A4-E43E1C02E0F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0" name="Gerade Verbindung mit Pfeil 419">
          <a:extLst>
            <a:ext uri="{FF2B5EF4-FFF2-40B4-BE49-F238E27FC236}">
              <a16:creationId xmlns:a16="http://schemas.microsoft.com/office/drawing/2014/main" id="{7F3B671D-5D85-46BD-BF8A-74DE455C92C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1" name="Gerade Verbindung mit Pfeil 420">
          <a:extLst>
            <a:ext uri="{FF2B5EF4-FFF2-40B4-BE49-F238E27FC236}">
              <a16:creationId xmlns:a16="http://schemas.microsoft.com/office/drawing/2014/main" id="{E4C4C439-2336-4C93-A9E2-98DE468D8CB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2" name="Gerade Verbindung mit Pfeil 421">
          <a:extLst>
            <a:ext uri="{FF2B5EF4-FFF2-40B4-BE49-F238E27FC236}">
              <a16:creationId xmlns:a16="http://schemas.microsoft.com/office/drawing/2014/main" id="{133CF0F5-6378-4720-ADDE-CFADB321A6D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3" name="Gerade Verbindung mit Pfeil 422">
          <a:extLst>
            <a:ext uri="{FF2B5EF4-FFF2-40B4-BE49-F238E27FC236}">
              <a16:creationId xmlns:a16="http://schemas.microsoft.com/office/drawing/2014/main" id="{31649F58-C958-4D19-B014-6C9FDCEE560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4" name="Gerade Verbindung mit Pfeil 423">
          <a:extLst>
            <a:ext uri="{FF2B5EF4-FFF2-40B4-BE49-F238E27FC236}">
              <a16:creationId xmlns:a16="http://schemas.microsoft.com/office/drawing/2014/main" id="{10BF5B85-F073-4DFB-A732-500C3A6C181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5" name="Gerade Verbindung mit Pfeil 424">
          <a:extLst>
            <a:ext uri="{FF2B5EF4-FFF2-40B4-BE49-F238E27FC236}">
              <a16:creationId xmlns:a16="http://schemas.microsoft.com/office/drawing/2014/main" id="{36CCCF84-C19F-4A30-A8B9-4F57C71EFBE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6" name="Gerade Verbindung mit Pfeil 425">
          <a:extLst>
            <a:ext uri="{FF2B5EF4-FFF2-40B4-BE49-F238E27FC236}">
              <a16:creationId xmlns:a16="http://schemas.microsoft.com/office/drawing/2014/main" id="{77A769CC-1878-4D3F-A0FF-B68FE811FA2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7" name="Gerade Verbindung mit Pfeil 426">
          <a:extLst>
            <a:ext uri="{FF2B5EF4-FFF2-40B4-BE49-F238E27FC236}">
              <a16:creationId xmlns:a16="http://schemas.microsoft.com/office/drawing/2014/main" id="{E4C91223-A4B5-4C0D-9026-D6AC7ADE214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8" name="Gerade Verbindung mit Pfeil 427">
          <a:extLst>
            <a:ext uri="{FF2B5EF4-FFF2-40B4-BE49-F238E27FC236}">
              <a16:creationId xmlns:a16="http://schemas.microsoft.com/office/drawing/2014/main" id="{78201F26-6567-4049-9679-0D198FE3B2A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9" name="Gerade Verbindung mit Pfeil 428">
          <a:extLst>
            <a:ext uri="{FF2B5EF4-FFF2-40B4-BE49-F238E27FC236}">
              <a16:creationId xmlns:a16="http://schemas.microsoft.com/office/drawing/2014/main" id="{B52AC6DE-F3DA-44C4-B8F4-CE997164ABF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0" name="Gerade Verbindung mit Pfeil 429">
          <a:extLst>
            <a:ext uri="{FF2B5EF4-FFF2-40B4-BE49-F238E27FC236}">
              <a16:creationId xmlns:a16="http://schemas.microsoft.com/office/drawing/2014/main" id="{4BE1F853-08FD-4DEB-B3D7-DF96F8B1077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1" name="Gerade Verbindung mit Pfeil 430">
          <a:extLst>
            <a:ext uri="{FF2B5EF4-FFF2-40B4-BE49-F238E27FC236}">
              <a16:creationId xmlns:a16="http://schemas.microsoft.com/office/drawing/2014/main" id="{F0882258-DFE7-4A3C-A04D-68BD409D191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2" name="Gerade Verbindung mit Pfeil 431">
          <a:extLst>
            <a:ext uri="{FF2B5EF4-FFF2-40B4-BE49-F238E27FC236}">
              <a16:creationId xmlns:a16="http://schemas.microsoft.com/office/drawing/2014/main" id="{A4494045-F25D-40AD-89CD-1F6FED26184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3" name="Gerade Verbindung mit Pfeil 432">
          <a:extLst>
            <a:ext uri="{FF2B5EF4-FFF2-40B4-BE49-F238E27FC236}">
              <a16:creationId xmlns:a16="http://schemas.microsoft.com/office/drawing/2014/main" id="{A262DED0-215A-4FF7-BDCA-0543B2DB2B9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4" name="Gerade Verbindung mit Pfeil 433">
          <a:extLst>
            <a:ext uri="{FF2B5EF4-FFF2-40B4-BE49-F238E27FC236}">
              <a16:creationId xmlns:a16="http://schemas.microsoft.com/office/drawing/2014/main" id="{6D7A5DC4-7763-4016-B239-D472F078010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5" name="Gerade Verbindung mit Pfeil 434">
          <a:extLst>
            <a:ext uri="{FF2B5EF4-FFF2-40B4-BE49-F238E27FC236}">
              <a16:creationId xmlns:a16="http://schemas.microsoft.com/office/drawing/2014/main" id="{BE2BB86B-5B4B-4300-BD70-D39A73567EC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6" name="Gerade Verbindung mit Pfeil 435">
          <a:extLst>
            <a:ext uri="{FF2B5EF4-FFF2-40B4-BE49-F238E27FC236}">
              <a16:creationId xmlns:a16="http://schemas.microsoft.com/office/drawing/2014/main" id="{26A9548D-C10F-4AA4-94D0-66AE147A88A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7" name="Gerade Verbindung mit Pfeil 436">
          <a:extLst>
            <a:ext uri="{FF2B5EF4-FFF2-40B4-BE49-F238E27FC236}">
              <a16:creationId xmlns:a16="http://schemas.microsoft.com/office/drawing/2014/main" id="{60C5EF52-6384-455F-AA9A-B0683739BAF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8" name="Gerade Verbindung mit Pfeil 437">
          <a:extLst>
            <a:ext uri="{FF2B5EF4-FFF2-40B4-BE49-F238E27FC236}">
              <a16:creationId xmlns:a16="http://schemas.microsoft.com/office/drawing/2014/main" id="{8C424F40-0BFE-4824-B492-A02793788D6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9" name="Gerade Verbindung mit Pfeil 438">
          <a:extLst>
            <a:ext uri="{FF2B5EF4-FFF2-40B4-BE49-F238E27FC236}">
              <a16:creationId xmlns:a16="http://schemas.microsoft.com/office/drawing/2014/main" id="{71F7F223-9D34-457C-A19C-9641D07F9D7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0" name="Gerade Verbindung mit Pfeil 439">
          <a:extLst>
            <a:ext uri="{FF2B5EF4-FFF2-40B4-BE49-F238E27FC236}">
              <a16:creationId xmlns:a16="http://schemas.microsoft.com/office/drawing/2014/main" id="{B86EA39A-5C58-4228-BDC9-BFD655962AC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1" name="Gerade Verbindung mit Pfeil 440">
          <a:extLst>
            <a:ext uri="{FF2B5EF4-FFF2-40B4-BE49-F238E27FC236}">
              <a16:creationId xmlns:a16="http://schemas.microsoft.com/office/drawing/2014/main" id="{7E4B5286-5E8E-435B-9583-67B301F50E7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2" name="Gerade Verbindung mit Pfeil 441">
          <a:extLst>
            <a:ext uri="{FF2B5EF4-FFF2-40B4-BE49-F238E27FC236}">
              <a16:creationId xmlns:a16="http://schemas.microsoft.com/office/drawing/2014/main" id="{9EAAFC9A-93A8-433D-8176-E5D0B2A1B08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3" name="Gerade Verbindung mit Pfeil 442">
          <a:extLst>
            <a:ext uri="{FF2B5EF4-FFF2-40B4-BE49-F238E27FC236}">
              <a16:creationId xmlns:a16="http://schemas.microsoft.com/office/drawing/2014/main" id="{7AC9B8F6-9E23-4282-8926-3DC03C2C80D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4" name="Gerade Verbindung mit Pfeil 443">
          <a:extLst>
            <a:ext uri="{FF2B5EF4-FFF2-40B4-BE49-F238E27FC236}">
              <a16:creationId xmlns:a16="http://schemas.microsoft.com/office/drawing/2014/main" id="{30FB0044-2F65-442B-A4A9-D1701BEBEB2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5" name="Gerade Verbindung mit Pfeil 444">
          <a:extLst>
            <a:ext uri="{FF2B5EF4-FFF2-40B4-BE49-F238E27FC236}">
              <a16:creationId xmlns:a16="http://schemas.microsoft.com/office/drawing/2014/main" id="{20C27068-65B0-4A82-8512-F99D220D3EE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6" name="Gerade Verbindung mit Pfeil 445">
          <a:extLst>
            <a:ext uri="{FF2B5EF4-FFF2-40B4-BE49-F238E27FC236}">
              <a16:creationId xmlns:a16="http://schemas.microsoft.com/office/drawing/2014/main" id="{7F040F6A-71F8-427C-8316-F341CF827C1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7" name="Gerade Verbindung mit Pfeil 446">
          <a:extLst>
            <a:ext uri="{FF2B5EF4-FFF2-40B4-BE49-F238E27FC236}">
              <a16:creationId xmlns:a16="http://schemas.microsoft.com/office/drawing/2014/main" id="{30B02C08-9E93-472B-A8E4-A18DC5DB457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8" name="Gerade Verbindung mit Pfeil 447">
          <a:extLst>
            <a:ext uri="{FF2B5EF4-FFF2-40B4-BE49-F238E27FC236}">
              <a16:creationId xmlns:a16="http://schemas.microsoft.com/office/drawing/2014/main" id="{00A72D79-1E37-4A20-A270-26AAA0E1FC6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9" name="Gerade Verbindung mit Pfeil 448">
          <a:extLst>
            <a:ext uri="{FF2B5EF4-FFF2-40B4-BE49-F238E27FC236}">
              <a16:creationId xmlns:a16="http://schemas.microsoft.com/office/drawing/2014/main" id="{34FB41A3-4B08-492D-9969-3D315AEC7E6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0" name="Gerade Verbindung mit Pfeil 449">
          <a:extLst>
            <a:ext uri="{FF2B5EF4-FFF2-40B4-BE49-F238E27FC236}">
              <a16:creationId xmlns:a16="http://schemas.microsoft.com/office/drawing/2014/main" id="{C3F2F7BA-5526-4457-8054-10A09A51E9F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1" name="Gerade Verbindung mit Pfeil 450">
          <a:extLst>
            <a:ext uri="{FF2B5EF4-FFF2-40B4-BE49-F238E27FC236}">
              <a16:creationId xmlns:a16="http://schemas.microsoft.com/office/drawing/2014/main" id="{F7271B11-A239-45A2-80EC-363B557C802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2" name="Gerade Verbindung mit Pfeil 451">
          <a:extLst>
            <a:ext uri="{FF2B5EF4-FFF2-40B4-BE49-F238E27FC236}">
              <a16:creationId xmlns:a16="http://schemas.microsoft.com/office/drawing/2014/main" id="{4D24651C-2CFE-41B0-A2FB-4D614392892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3" name="Gerade Verbindung mit Pfeil 452">
          <a:extLst>
            <a:ext uri="{FF2B5EF4-FFF2-40B4-BE49-F238E27FC236}">
              <a16:creationId xmlns:a16="http://schemas.microsoft.com/office/drawing/2014/main" id="{7C7B89F3-6CEE-45E3-9D61-1B06B22BDB0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4" name="Gerade Verbindung mit Pfeil 453">
          <a:extLst>
            <a:ext uri="{FF2B5EF4-FFF2-40B4-BE49-F238E27FC236}">
              <a16:creationId xmlns:a16="http://schemas.microsoft.com/office/drawing/2014/main" id="{0897E616-3F91-4385-9813-8EACC9424F0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5" name="Gerade Verbindung mit Pfeil 454">
          <a:extLst>
            <a:ext uri="{FF2B5EF4-FFF2-40B4-BE49-F238E27FC236}">
              <a16:creationId xmlns:a16="http://schemas.microsoft.com/office/drawing/2014/main" id="{ACF9D9A3-D90D-4E11-9218-EF26A5A28A9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6" name="Gerade Verbindung mit Pfeil 455">
          <a:extLst>
            <a:ext uri="{FF2B5EF4-FFF2-40B4-BE49-F238E27FC236}">
              <a16:creationId xmlns:a16="http://schemas.microsoft.com/office/drawing/2014/main" id="{B703708B-4885-42B0-BE5F-4663FFADBA4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7" name="Gerade Verbindung mit Pfeil 456">
          <a:extLst>
            <a:ext uri="{FF2B5EF4-FFF2-40B4-BE49-F238E27FC236}">
              <a16:creationId xmlns:a16="http://schemas.microsoft.com/office/drawing/2014/main" id="{959693BE-B284-4D96-BDBF-E41C3D0B1EE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8" name="Gerade Verbindung mit Pfeil 457">
          <a:extLst>
            <a:ext uri="{FF2B5EF4-FFF2-40B4-BE49-F238E27FC236}">
              <a16:creationId xmlns:a16="http://schemas.microsoft.com/office/drawing/2014/main" id="{6B8CBF59-E6C0-4360-8F30-D0F6BE4480F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9" name="Gerade Verbindung mit Pfeil 458">
          <a:extLst>
            <a:ext uri="{FF2B5EF4-FFF2-40B4-BE49-F238E27FC236}">
              <a16:creationId xmlns:a16="http://schemas.microsoft.com/office/drawing/2014/main" id="{818281BC-DF58-47BB-A940-C16DB762116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0" name="Gerade Verbindung mit Pfeil 459">
          <a:extLst>
            <a:ext uri="{FF2B5EF4-FFF2-40B4-BE49-F238E27FC236}">
              <a16:creationId xmlns:a16="http://schemas.microsoft.com/office/drawing/2014/main" id="{295EFFDF-1AA8-4DDE-84BB-19004590A88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1" name="Gerade Verbindung mit Pfeil 460">
          <a:extLst>
            <a:ext uri="{FF2B5EF4-FFF2-40B4-BE49-F238E27FC236}">
              <a16:creationId xmlns:a16="http://schemas.microsoft.com/office/drawing/2014/main" id="{5118ABAA-5371-4120-A3F9-28410187A91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2" name="Gerade Verbindung mit Pfeil 461">
          <a:extLst>
            <a:ext uri="{FF2B5EF4-FFF2-40B4-BE49-F238E27FC236}">
              <a16:creationId xmlns:a16="http://schemas.microsoft.com/office/drawing/2014/main" id="{B1D3693B-BA39-4439-8E52-BAAF2760821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3" name="Gerade Verbindung mit Pfeil 462">
          <a:extLst>
            <a:ext uri="{FF2B5EF4-FFF2-40B4-BE49-F238E27FC236}">
              <a16:creationId xmlns:a16="http://schemas.microsoft.com/office/drawing/2014/main" id="{9897FA70-655F-4111-8419-283E107FB82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4" name="Gerade Verbindung mit Pfeil 463">
          <a:extLst>
            <a:ext uri="{FF2B5EF4-FFF2-40B4-BE49-F238E27FC236}">
              <a16:creationId xmlns:a16="http://schemas.microsoft.com/office/drawing/2014/main" id="{7133F324-873C-4DAB-9070-EC429D23CCC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94B02DFE-9133-4D6A-8970-B7C0C075214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FB5BC4EA-695E-4093-B035-B5182E1A781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3FAE1042-A0F0-4688-A129-2DC8CAA42F9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F54BF96B-60DA-4163-A0A6-2D056C0F084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B75FE1E6-BE04-4D3A-974B-2586A1F5F03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AF8F115A-90F0-4029-8239-AEA7C020049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BC774712-49A7-4294-807C-55C5F70CDFD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9D3E571E-428C-459E-9BE7-DCE5B15632F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45C67734-A227-4FEF-BC8F-0001000FF30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CF3286D2-368C-4330-987F-D997D9A8D94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940353AC-F877-4C93-99AD-78775AEDDAA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FCC35797-9FC7-4BCB-8991-27844C59AC2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FE7399C4-773C-4F30-902E-072154C711E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4B0B7348-558B-4B70-9C1E-43DB04963CD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5806CEB0-7A16-41CD-9512-16EEB8FCBA2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D4A4F75-182E-4AE7-9300-B57A6D80BB8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9011BD55-E7C5-4CC3-9D5A-EF4D7FE09DA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A7196183-594F-4C3A-A615-99DEBC62C08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C2DA76CB-E67D-4F5C-AE43-4F8302C60E9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A16FC302-DB4D-4B39-BAD3-13ACA12ABFD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5AB5955D-FC7D-4C27-AD47-E833D18D939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0DFEFD8C-7C27-4558-8784-8CEEA6A52B7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DA291942-0706-40C2-93D5-1FA39C7474E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1F3D9AF3-23B2-44F4-AD30-0031E170D66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id="{4F866E7B-2A5E-4507-A1F3-A385156AEFE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C1420807-FFEF-461A-82B2-4DC6093AC61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" name="Gerade Verbindung mit Pfeil 27">
          <a:extLst>
            <a:ext uri="{FF2B5EF4-FFF2-40B4-BE49-F238E27FC236}">
              <a16:creationId xmlns:a16="http://schemas.microsoft.com/office/drawing/2014/main" id="{053C908F-B7FA-4C0B-B5E8-3EB1890735A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" name="Gerade Verbindung mit Pfeil 28">
          <a:extLst>
            <a:ext uri="{FF2B5EF4-FFF2-40B4-BE49-F238E27FC236}">
              <a16:creationId xmlns:a16="http://schemas.microsoft.com/office/drawing/2014/main" id="{7F475881-E5BA-4BB8-8ECB-D96143B808A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" name="Gerade Verbindung mit Pfeil 29">
          <a:extLst>
            <a:ext uri="{FF2B5EF4-FFF2-40B4-BE49-F238E27FC236}">
              <a16:creationId xmlns:a16="http://schemas.microsoft.com/office/drawing/2014/main" id="{D55DFF33-E0CA-4CBA-B508-63C14F6ADB6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97776E09-AE28-45B2-9707-E7A43A21283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DF415B79-78F2-489C-814E-5115D3DB78F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" name="Gerade Verbindung mit Pfeil 32">
          <a:extLst>
            <a:ext uri="{FF2B5EF4-FFF2-40B4-BE49-F238E27FC236}">
              <a16:creationId xmlns:a16="http://schemas.microsoft.com/office/drawing/2014/main" id="{2FA438D6-48AA-4A75-92D5-930F2C2CDB3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" name="Gerade Verbindung mit Pfeil 33">
          <a:extLst>
            <a:ext uri="{FF2B5EF4-FFF2-40B4-BE49-F238E27FC236}">
              <a16:creationId xmlns:a16="http://schemas.microsoft.com/office/drawing/2014/main" id="{F88031B3-EA77-4C1D-B8E4-23C43A9CE3F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" name="Gerade Verbindung mit Pfeil 34">
          <a:extLst>
            <a:ext uri="{FF2B5EF4-FFF2-40B4-BE49-F238E27FC236}">
              <a16:creationId xmlns:a16="http://schemas.microsoft.com/office/drawing/2014/main" id="{9D7CC3A3-EAC7-4C8F-BDFB-FBC12CB279C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" name="Gerade Verbindung mit Pfeil 35">
          <a:extLst>
            <a:ext uri="{FF2B5EF4-FFF2-40B4-BE49-F238E27FC236}">
              <a16:creationId xmlns:a16="http://schemas.microsoft.com/office/drawing/2014/main" id="{CD0E7FC0-21CA-45F9-BB16-0495AA6699D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7" name="Gerade Verbindung mit Pfeil 36">
          <a:extLst>
            <a:ext uri="{FF2B5EF4-FFF2-40B4-BE49-F238E27FC236}">
              <a16:creationId xmlns:a16="http://schemas.microsoft.com/office/drawing/2014/main" id="{19ED055C-28A5-42A2-8070-B45E17FC1BF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" name="Gerade Verbindung mit Pfeil 37">
          <a:extLst>
            <a:ext uri="{FF2B5EF4-FFF2-40B4-BE49-F238E27FC236}">
              <a16:creationId xmlns:a16="http://schemas.microsoft.com/office/drawing/2014/main" id="{7D2E0826-F58E-4B8F-A7FB-03961BFEF44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" name="Gerade Verbindung mit Pfeil 38">
          <a:extLst>
            <a:ext uri="{FF2B5EF4-FFF2-40B4-BE49-F238E27FC236}">
              <a16:creationId xmlns:a16="http://schemas.microsoft.com/office/drawing/2014/main" id="{20960678-864F-46EF-B1A2-FC8F79C956A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" name="Gerade Verbindung mit Pfeil 39">
          <a:extLst>
            <a:ext uri="{FF2B5EF4-FFF2-40B4-BE49-F238E27FC236}">
              <a16:creationId xmlns:a16="http://schemas.microsoft.com/office/drawing/2014/main" id="{AEA5C5F2-0AC6-4E6F-8508-BD5F8E76E0D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" name="Gerade Verbindung mit Pfeil 40">
          <a:extLst>
            <a:ext uri="{FF2B5EF4-FFF2-40B4-BE49-F238E27FC236}">
              <a16:creationId xmlns:a16="http://schemas.microsoft.com/office/drawing/2014/main" id="{39661285-2C9A-496B-8B85-872C4FD9F1F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" name="Gerade Verbindung mit Pfeil 41">
          <a:extLst>
            <a:ext uri="{FF2B5EF4-FFF2-40B4-BE49-F238E27FC236}">
              <a16:creationId xmlns:a16="http://schemas.microsoft.com/office/drawing/2014/main" id="{2D776160-3858-468C-B49E-99383348906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" name="Gerade Verbindung mit Pfeil 42">
          <a:extLst>
            <a:ext uri="{FF2B5EF4-FFF2-40B4-BE49-F238E27FC236}">
              <a16:creationId xmlns:a16="http://schemas.microsoft.com/office/drawing/2014/main" id="{C13DD20A-7FDE-42D0-93FA-9F0D4D4804A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" name="Gerade Verbindung mit Pfeil 43">
          <a:extLst>
            <a:ext uri="{FF2B5EF4-FFF2-40B4-BE49-F238E27FC236}">
              <a16:creationId xmlns:a16="http://schemas.microsoft.com/office/drawing/2014/main" id="{620B37D8-98AD-4B69-9C9A-523006F57B7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5" name="Gerade Verbindung mit Pfeil 44">
          <a:extLst>
            <a:ext uri="{FF2B5EF4-FFF2-40B4-BE49-F238E27FC236}">
              <a16:creationId xmlns:a16="http://schemas.microsoft.com/office/drawing/2014/main" id="{8E93B746-77FC-4D60-ADB5-AE0FC92688A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6" name="Gerade Verbindung mit Pfeil 45">
          <a:extLst>
            <a:ext uri="{FF2B5EF4-FFF2-40B4-BE49-F238E27FC236}">
              <a16:creationId xmlns:a16="http://schemas.microsoft.com/office/drawing/2014/main" id="{802B6056-3B84-4168-8996-DA851EE0B85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7" name="Gerade Verbindung mit Pfeil 46">
          <a:extLst>
            <a:ext uri="{FF2B5EF4-FFF2-40B4-BE49-F238E27FC236}">
              <a16:creationId xmlns:a16="http://schemas.microsoft.com/office/drawing/2014/main" id="{098CA7C1-7193-4BF4-96C6-382FE7CC492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8" name="Gerade Verbindung mit Pfeil 47">
          <a:extLst>
            <a:ext uri="{FF2B5EF4-FFF2-40B4-BE49-F238E27FC236}">
              <a16:creationId xmlns:a16="http://schemas.microsoft.com/office/drawing/2014/main" id="{D172BEBA-E3CD-40FA-9571-5255B38E3BF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9" name="Gerade Verbindung mit Pfeil 48">
          <a:extLst>
            <a:ext uri="{FF2B5EF4-FFF2-40B4-BE49-F238E27FC236}">
              <a16:creationId xmlns:a16="http://schemas.microsoft.com/office/drawing/2014/main" id="{C0A03897-773D-4B48-8C1A-C92B39F157B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0" name="Gerade Verbindung mit Pfeil 49">
          <a:extLst>
            <a:ext uri="{FF2B5EF4-FFF2-40B4-BE49-F238E27FC236}">
              <a16:creationId xmlns:a16="http://schemas.microsoft.com/office/drawing/2014/main" id="{AA5756F0-881C-4F0A-AB7E-98D2FC34DC4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1" name="Gerade Verbindung mit Pfeil 50">
          <a:extLst>
            <a:ext uri="{FF2B5EF4-FFF2-40B4-BE49-F238E27FC236}">
              <a16:creationId xmlns:a16="http://schemas.microsoft.com/office/drawing/2014/main" id="{5D631D8C-5935-4378-9702-21C16F08F3B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2" name="Gerade Verbindung mit Pfeil 51">
          <a:extLst>
            <a:ext uri="{FF2B5EF4-FFF2-40B4-BE49-F238E27FC236}">
              <a16:creationId xmlns:a16="http://schemas.microsoft.com/office/drawing/2014/main" id="{DEBE95FA-212E-4A94-9DB8-75F9037DD91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3" name="Gerade Verbindung mit Pfeil 52">
          <a:extLst>
            <a:ext uri="{FF2B5EF4-FFF2-40B4-BE49-F238E27FC236}">
              <a16:creationId xmlns:a16="http://schemas.microsoft.com/office/drawing/2014/main" id="{9E198020-35E4-4388-9509-D83ECA3A159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4" name="Gerade Verbindung mit Pfeil 53">
          <a:extLst>
            <a:ext uri="{FF2B5EF4-FFF2-40B4-BE49-F238E27FC236}">
              <a16:creationId xmlns:a16="http://schemas.microsoft.com/office/drawing/2014/main" id="{6BE2F09D-98F1-44E0-A028-07147BFE54F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5" name="Gerade Verbindung mit Pfeil 54">
          <a:extLst>
            <a:ext uri="{FF2B5EF4-FFF2-40B4-BE49-F238E27FC236}">
              <a16:creationId xmlns:a16="http://schemas.microsoft.com/office/drawing/2014/main" id="{E3EF7A8D-15A1-453F-AC39-237CBC783F7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6" name="Gerade Verbindung mit Pfeil 55">
          <a:extLst>
            <a:ext uri="{FF2B5EF4-FFF2-40B4-BE49-F238E27FC236}">
              <a16:creationId xmlns:a16="http://schemas.microsoft.com/office/drawing/2014/main" id="{D987109E-1521-4F8C-916F-99DCC547EB6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57" name="Gerade Verbindung mit Pfeil 56">
          <a:extLst>
            <a:ext uri="{FF2B5EF4-FFF2-40B4-BE49-F238E27FC236}">
              <a16:creationId xmlns:a16="http://schemas.microsoft.com/office/drawing/2014/main" id="{828D8AD5-49B9-4D7B-8C4D-9E84FECE4DD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58" name="Gerade Verbindung mit Pfeil 57">
          <a:extLst>
            <a:ext uri="{FF2B5EF4-FFF2-40B4-BE49-F238E27FC236}">
              <a16:creationId xmlns:a16="http://schemas.microsoft.com/office/drawing/2014/main" id="{88E1F617-B43E-4399-96A1-A458784C155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59" name="Gerade Verbindung mit Pfeil 58">
          <a:extLst>
            <a:ext uri="{FF2B5EF4-FFF2-40B4-BE49-F238E27FC236}">
              <a16:creationId xmlns:a16="http://schemas.microsoft.com/office/drawing/2014/main" id="{8A17188F-D884-43D6-90FB-C1837633045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0" name="Gerade Verbindung mit Pfeil 59">
          <a:extLst>
            <a:ext uri="{FF2B5EF4-FFF2-40B4-BE49-F238E27FC236}">
              <a16:creationId xmlns:a16="http://schemas.microsoft.com/office/drawing/2014/main" id="{4784D822-5C42-459E-B442-06408064BE2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1" name="Gerade Verbindung mit Pfeil 60">
          <a:extLst>
            <a:ext uri="{FF2B5EF4-FFF2-40B4-BE49-F238E27FC236}">
              <a16:creationId xmlns:a16="http://schemas.microsoft.com/office/drawing/2014/main" id="{ADEA5F85-E79D-4FDD-8547-E91D0D04F65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2" name="Gerade Verbindung mit Pfeil 61">
          <a:extLst>
            <a:ext uri="{FF2B5EF4-FFF2-40B4-BE49-F238E27FC236}">
              <a16:creationId xmlns:a16="http://schemas.microsoft.com/office/drawing/2014/main" id="{0852576D-AE22-4468-AFE7-D7B2F8F9CF9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3" name="Gerade Verbindung mit Pfeil 62">
          <a:extLst>
            <a:ext uri="{FF2B5EF4-FFF2-40B4-BE49-F238E27FC236}">
              <a16:creationId xmlns:a16="http://schemas.microsoft.com/office/drawing/2014/main" id="{D9F993C9-B499-40A6-88BA-2CF54455604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4" name="Gerade Verbindung mit Pfeil 63">
          <a:extLst>
            <a:ext uri="{FF2B5EF4-FFF2-40B4-BE49-F238E27FC236}">
              <a16:creationId xmlns:a16="http://schemas.microsoft.com/office/drawing/2014/main" id="{C13D3393-990B-446E-A442-AAC929C9841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5" name="Gerade Verbindung mit Pfeil 64">
          <a:extLst>
            <a:ext uri="{FF2B5EF4-FFF2-40B4-BE49-F238E27FC236}">
              <a16:creationId xmlns:a16="http://schemas.microsoft.com/office/drawing/2014/main" id="{42459A59-96EB-4D38-AF98-33FDB948477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6" name="Gerade Verbindung mit Pfeil 65">
          <a:extLst>
            <a:ext uri="{FF2B5EF4-FFF2-40B4-BE49-F238E27FC236}">
              <a16:creationId xmlns:a16="http://schemas.microsoft.com/office/drawing/2014/main" id="{D88C5368-F191-493A-A108-97481F7F4B3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7" name="Gerade Verbindung mit Pfeil 66">
          <a:extLst>
            <a:ext uri="{FF2B5EF4-FFF2-40B4-BE49-F238E27FC236}">
              <a16:creationId xmlns:a16="http://schemas.microsoft.com/office/drawing/2014/main" id="{BD84053F-298B-4416-9CE0-8BB99D51070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8" name="Gerade Verbindung mit Pfeil 67">
          <a:extLst>
            <a:ext uri="{FF2B5EF4-FFF2-40B4-BE49-F238E27FC236}">
              <a16:creationId xmlns:a16="http://schemas.microsoft.com/office/drawing/2014/main" id="{54B1F5AF-89A8-453E-947F-08F8AA2C647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9" name="Gerade Verbindung mit Pfeil 68">
          <a:extLst>
            <a:ext uri="{FF2B5EF4-FFF2-40B4-BE49-F238E27FC236}">
              <a16:creationId xmlns:a16="http://schemas.microsoft.com/office/drawing/2014/main" id="{FA5674DB-BB40-45EF-B6C5-E38F5A613B6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0" name="Gerade Verbindung mit Pfeil 69">
          <a:extLst>
            <a:ext uri="{FF2B5EF4-FFF2-40B4-BE49-F238E27FC236}">
              <a16:creationId xmlns:a16="http://schemas.microsoft.com/office/drawing/2014/main" id="{DD92E5DF-A8A3-40AF-B6B9-848A94C0AAC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1" name="Gerade Verbindung mit Pfeil 70">
          <a:extLst>
            <a:ext uri="{FF2B5EF4-FFF2-40B4-BE49-F238E27FC236}">
              <a16:creationId xmlns:a16="http://schemas.microsoft.com/office/drawing/2014/main" id="{4ACC2030-4A5F-42F0-B584-3D1E4304B72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2" name="Gerade Verbindung mit Pfeil 71">
          <a:extLst>
            <a:ext uri="{FF2B5EF4-FFF2-40B4-BE49-F238E27FC236}">
              <a16:creationId xmlns:a16="http://schemas.microsoft.com/office/drawing/2014/main" id="{CEDF2937-F2C0-45D6-9693-523AED8A458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3" name="Gerade Verbindung mit Pfeil 72">
          <a:extLst>
            <a:ext uri="{FF2B5EF4-FFF2-40B4-BE49-F238E27FC236}">
              <a16:creationId xmlns:a16="http://schemas.microsoft.com/office/drawing/2014/main" id="{8E1764E0-1625-4EAB-8042-5C073339A1E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4" name="Gerade Verbindung mit Pfeil 73">
          <a:extLst>
            <a:ext uri="{FF2B5EF4-FFF2-40B4-BE49-F238E27FC236}">
              <a16:creationId xmlns:a16="http://schemas.microsoft.com/office/drawing/2014/main" id="{A455E83E-4C12-493F-8DBB-9B563508522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5" name="Gerade Verbindung mit Pfeil 74">
          <a:extLst>
            <a:ext uri="{FF2B5EF4-FFF2-40B4-BE49-F238E27FC236}">
              <a16:creationId xmlns:a16="http://schemas.microsoft.com/office/drawing/2014/main" id="{7E26FA37-A1D0-432B-B0E7-C95E5459065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6" name="Gerade Verbindung mit Pfeil 75">
          <a:extLst>
            <a:ext uri="{FF2B5EF4-FFF2-40B4-BE49-F238E27FC236}">
              <a16:creationId xmlns:a16="http://schemas.microsoft.com/office/drawing/2014/main" id="{89FFBC5D-3744-4783-AEEF-F5865301652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7" name="Gerade Verbindung mit Pfeil 76">
          <a:extLst>
            <a:ext uri="{FF2B5EF4-FFF2-40B4-BE49-F238E27FC236}">
              <a16:creationId xmlns:a16="http://schemas.microsoft.com/office/drawing/2014/main" id="{971C3B5C-AAC1-40C7-98AB-4169B2036D0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8" name="Gerade Verbindung mit Pfeil 77">
          <a:extLst>
            <a:ext uri="{FF2B5EF4-FFF2-40B4-BE49-F238E27FC236}">
              <a16:creationId xmlns:a16="http://schemas.microsoft.com/office/drawing/2014/main" id="{C35F77E1-3A93-4DF2-BA07-A286F53DA1E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9" name="Gerade Verbindung mit Pfeil 78">
          <a:extLst>
            <a:ext uri="{FF2B5EF4-FFF2-40B4-BE49-F238E27FC236}">
              <a16:creationId xmlns:a16="http://schemas.microsoft.com/office/drawing/2014/main" id="{4AA43B5F-D797-4D60-9FE6-387E3328BF8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0" name="Gerade Verbindung mit Pfeil 79">
          <a:extLst>
            <a:ext uri="{FF2B5EF4-FFF2-40B4-BE49-F238E27FC236}">
              <a16:creationId xmlns:a16="http://schemas.microsoft.com/office/drawing/2014/main" id="{A9226068-9BF5-45C8-8492-012BC0F5EEC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1" name="Gerade Verbindung mit Pfeil 80">
          <a:extLst>
            <a:ext uri="{FF2B5EF4-FFF2-40B4-BE49-F238E27FC236}">
              <a16:creationId xmlns:a16="http://schemas.microsoft.com/office/drawing/2014/main" id="{BE2D31C1-E5E0-450A-AB1B-C43C8472ADA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2" name="Gerade Verbindung mit Pfeil 81">
          <a:extLst>
            <a:ext uri="{FF2B5EF4-FFF2-40B4-BE49-F238E27FC236}">
              <a16:creationId xmlns:a16="http://schemas.microsoft.com/office/drawing/2014/main" id="{4BEEB93D-09CE-4A42-8C3B-114325CE823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3" name="Gerade Verbindung mit Pfeil 82">
          <a:extLst>
            <a:ext uri="{FF2B5EF4-FFF2-40B4-BE49-F238E27FC236}">
              <a16:creationId xmlns:a16="http://schemas.microsoft.com/office/drawing/2014/main" id="{6774380E-0D32-459C-89E1-AC08B9E3696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4" name="Gerade Verbindung mit Pfeil 83">
          <a:extLst>
            <a:ext uri="{FF2B5EF4-FFF2-40B4-BE49-F238E27FC236}">
              <a16:creationId xmlns:a16="http://schemas.microsoft.com/office/drawing/2014/main" id="{7EFC7F13-E844-441C-A5AB-2FEBA198340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5" name="Gerade Verbindung mit Pfeil 84">
          <a:extLst>
            <a:ext uri="{FF2B5EF4-FFF2-40B4-BE49-F238E27FC236}">
              <a16:creationId xmlns:a16="http://schemas.microsoft.com/office/drawing/2014/main" id="{6CFA6608-6F94-464D-9102-0B6E6E0DBCC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6" name="Gerade Verbindung mit Pfeil 85">
          <a:extLst>
            <a:ext uri="{FF2B5EF4-FFF2-40B4-BE49-F238E27FC236}">
              <a16:creationId xmlns:a16="http://schemas.microsoft.com/office/drawing/2014/main" id="{F7A3DDCA-7CE6-4BA5-8940-646FEB6B1F7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7" name="Gerade Verbindung mit Pfeil 86">
          <a:extLst>
            <a:ext uri="{FF2B5EF4-FFF2-40B4-BE49-F238E27FC236}">
              <a16:creationId xmlns:a16="http://schemas.microsoft.com/office/drawing/2014/main" id="{E5887696-6E37-44C3-8AD4-6CE788B9045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8" name="Gerade Verbindung mit Pfeil 87">
          <a:extLst>
            <a:ext uri="{FF2B5EF4-FFF2-40B4-BE49-F238E27FC236}">
              <a16:creationId xmlns:a16="http://schemas.microsoft.com/office/drawing/2014/main" id="{F2706A9C-EC57-4679-AAD0-8D8FCE89162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9" name="Gerade Verbindung mit Pfeil 88">
          <a:extLst>
            <a:ext uri="{FF2B5EF4-FFF2-40B4-BE49-F238E27FC236}">
              <a16:creationId xmlns:a16="http://schemas.microsoft.com/office/drawing/2014/main" id="{D14CCD6B-1A6D-4E26-8763-D6476262195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0" name="Gerade Verbindung mit Pfeil 89">
          <a:extLst>
            <a:ext uri="{FF2B5EF4-FFF2-40B4-BE49-F238E27FC236}">
              <a16:creationId xmlns:a16="http://schemas.microsoft.com/office/drawing/2014/main" id="{251C3C34-F9AD-4F1A-A1CD-5AE960FE83A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1" name="Gerade Verbindung mit Pfeil 90">
          <a:extLst>
            <a:ext uri="{FF2B5EF4-FFF2-40B4-BE49-F238E27FC236}">
              <a16:creationId xmlns:a16="http://schemas.microsoft.com/office/drawing/2014/main" id="{F00C92E8-F492-46B2-9BD1-8E0D1D58A5D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2" name="Gerade Verbindung mit Pfeil 91">
          <a:extLst>
            <a:ext uri="{FF2B5EF4-FFF2-40B4-BE49-F238E27FC236}">
              <a16:creationId xmlns:a16="http://schemas.microsoft.com/office/drawing/2014/main" id="{3B61F04A-FC43-45B9-B003-77668F1F355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3" name="Gerade Verbindung mit Pfeil 92">
          <a:extLst>
            <a:ext uri="{FF2B5EF4-FFF2-40B4-BE49-F238E27FC236}">
              <a16:creationId xmlns:a16="http://schemas.microsoft.com/office/drawing/2014/main" id="{B8FEDC9A-1EE2-4C24-8100-3BF42C8F97E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4" name="Gerade Verbindung mit Pfeil 93">
          <a:extLst>
            <a:ext uri="{FF2B5EF4-FFF2-40B4-BE49-F238E27FC236}">
              <a16:creationId xmlns:a16="http://schemas.microsoft.com/office/drawing/2014/main" id="{EC4967D3-4EEE-405C-A9F5-B0A60ECD250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5" name="Gerade Verbindung mit Pfeil 94">
          <a:extLst>
            <a:ext uri="{FF2B5EF4-FFF2-40B4-BE49-F238E27FC236}">
              <a16:creationId xmlns:a16="http://schemas.microsoft.com/office/drawing/2014/main" id="{0A85C27E-3149-420C-A19A-2CC0FF66645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6" name="Gerade Verbindung mit Pfeil 95">
          <a:extLst>
            <a:ext uri="{FF2B5EF4-FFF2-40B4-BE49-F238E27FC236}">
              <a16:creationId xmlns:a16="http://schemas.microsoft.com/office/drawing/2014/main" id="{59DA9EB1-6791-451B-A245-547946BE93D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7" name="Gerade Verbindung mit Pfeil 96">
          <a:extLst>
            <a:ext uri="{FF2B5EF4-FFF2-40B4-BE49-F238E27FC236}">
              <a16:creationId xmlns:a16="http://schemas.microsoft.com/office/drawing/2014/main" id="{D3086F23-8CEC-4D80-9692-64539492130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8" name="Gerade Verbindung mit Pfeil 97">
          <a:extLst>
            <a:ext uri="{FF2B5EF4-FFF2-40B4-BE49-F238E27FC236}">
              <a16:creationId xmlns:a16="http://schemas.microsoft.com/office/drawing/2014/main" id="{B59A26E0-5F5B-4822-BB38-D1AB28E66DE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9" name="Gerade Verbindung mit Pfeil 98">
          <a:extLst>
            <a:ext uri="{FF2B5EF4-FFF2-40B4-BE49-F238E27FC236}">
              <a16:creationId xmlns:a16="http://schemas.microsoft.com/office/drawing/2014/main" id="{6D3681FC-EFB7-4BDC-B1BE-66D95DCBB92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0" name="Gerade Verbindung mit Pfeil 99">
          <a:extLst>
            <a:ext uri="{FF2B5EF4-FFF2-40B4-BE49-F238E27FC236}">
              <a16:creationId xmlns:a16="http://schemas.microsoft.com/office/drawing/2014/main" id="{FFE605A0-0981-4E2A-9E00-AD28199A031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1" name="Gerade Verbindung mit Pfeil 100">
          <a:extLst>
            <a:ext uri="{FF2B5EF4-FFF2-40B4-BE49-F238E27FC236}">
              <a16:creationId xmlns:a16="http://schemas.microsoft.com/office/drawing/2014/main" id="{9CA88D5A-F20D-4E4A-B996-E55C08F3200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2" name="Gerade Verbindung mit Pfeil 101">
          <a:extLst>
            <a:ext uri="{FF2B5EF4-FFF2-40B4-BE49-F238E27FC236}">
              <a16:creationId xmlns:a16="http://schemas.microsoft.com/office/drawing/2014/main" id="{C7CF0531-8F14-4C92-887D-C07D5F1456B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3" name="Gerade Verbindung mit Pfeil 102">
          <a:extLst>
            <a:ext uri="{FF2B5EF4-FFF2-40B4-BE49-F238E27FC236}">
              <a16:creationId xmlns:a16="http://schemas.microsoft.com/office/drawing/2014/main" id="{690A4DC1-8AF1-4E90-92B1-D6290ED90CE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4" name="Gerade Verbindung mit Pfeil 103">
          <a:extLst>
            <a:ext uri="{FF2B5EF4-FFF2-40B4-BE49-F238E27FC236}">
              <a16:creationId xmlns:a16="http://schemas.microsoft.com/office/drawing/2014/main" id="{2544B14B-BAB3-41FC-86CB-5F03B4E9E63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5" name="Gerade Verbindung mit Pfeil 104">
          <a:extLst>
            <a:ext uri="{FF2B5EF4-FFF2-40B4-BE49-F238E27FC236}">
              <a16:creationId xmlns:a16="http://schemas.microsoft.com/office/drawing/2014/main" id="{B7838B86-F327-4F74-8C59-1D833458487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6" name="Gerade Verbindung mit Pfeil 105">
          <a:extLst>
            <a:ext uri="{FF2B5EF4-FFF2-40B4-BE49-F238E27FC236}">
              <a16:creationId xmlns:a16="http://schemas.microsoft.com/office/drawing/2014/main" id="{69C7ED31-A1AC-4AA2-B888-D87816EA1DF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7" name="Gerade Verbindung mit Pfeil 106">
          <a:extLst>
            <a:ext uri="{FF2B5EF4-FFF2-40B4-BE49-F238E27FC236}">
              <a16:creationId xmlns:a16="http://schemas.microsoft.com/office/drawing/2014/main" id="{89AA03EB-2ABD-4ED5-9B84-E4D8DD66495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8" name="Gerade Verbindung mit Pfeil 107">
          <a:extLst>
            <a:ext uri="{FF2B5EF4-FFF2-40B4-BE49-F238E27FC236}">
              <a16:creationId xmlns:a16="http://schemas.microsoft.com/office/drawing/2014/main" id="{08CF01F3-6E01-4CE6-8D05-92AD355E6BE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9" name="Gerade Verbindung mit Pfeil 108">
          <a:extLst>
            <a:ext uri="{FF2B5EF4-FFF2-40B4-BE49-F238E27FC236}">
              <a16:creationId xmlns:a16="http://schemas.microsoft.com/office/drawing/2014/main" id="{7B5E3829-DAE9-4327-8B76-527A561FD54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0" name="Gerade Verbindung mit Pfeil 109">
          <a:extLst>
            <a:ext uri="{FF2B5EF4-FFF2-40B4-BE49-F238E27FC236}">
              <a16:creationId xmlns:a16="http://schemas.microsoft.com/office/drawing/2014/main" id="{23F2F1D0-3C84-4BCB-A466-08C4820002D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1" name="Gerade Verbindung mit Pfeil 110">
          <a:extLst>
            <a:ext uri="{FF2B5EF4-FFF2-40B4-BE49-F238E27FC236}">
              <a16:creationId xmlns:a16="http://schemas.microsoft.com/office/drawing/2014/main" id="{58067230-F8A3-4502-87F2-AE3E8FE2533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2" name="Gerade Verbindung mit Pfeil 111">
          <a:extLst>
            <a:ext uri="{FF2B5EF4-FFF2-40B4-BE49-F238E27FC236}">
              <a16:creationId xmlns:a16="http://schemas.microsoft.com/office/drawing/2014/main" id="{3472EE48-FA77-4F80-92BD-810AF261CA7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3" name="Gerade Verbindung mit Pfeil 112">
          <a:extLst>
            <a:ext uri="{FF2B5EF4-FFF2-40B4-BE49-F238E27FC236}">
              <a16:creationId xmlns:a16="http://schemas.microsoft.com/office/drawing/2014/main" id="{A046C0E2-1D89-496B-8A33-A5043B9D917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4" name="Gerade Verbindung mit Pfeil 113">
          <a:extLst>
            <a:ext uri="{FF2B5EF4-FFF2-40B4-BE49-F238E27FC236}">
              <a16:creationId xmlns:a16="http://schemas.microsoft.com/office/drawing/2014/main" id="{B225C08D-7AE9-4A4A-9E80-A89F1E64BE3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5" name="Gerade Verbindung mit Pfeil 114">
          <a:extLst>
            <a:ext uri="{FF2B5EF4-FFF2-40B4-BE49-F238E27FC236}">
              <a16:creationId xmlns:a16="http://schemas.microsoft.com/office/drawing/2014/main" id="{92C13724-6C01-40D6-95BA-7BC386BE7F3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6" name="Gerade Verbindung mit Pfeil 115">
          <a:extLst>
            <a:ext uri="{FF2B5EF4-FFF2-40B4-BE49-F238E27FC236}">
              <a16:creationId xmlns:a16="http://schemas.microsoft.com/office/drawing/2014/main" id="{B1CE629D-232B-4750-8E22-75EA64DB308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7" name="Gerade Verbindung mit Pfeil 116">
          <a:extLst>
            <a:ext uri="{FF2B5EF4-FFF2-40B4-BE49-F238E27FC236}">
              <a16:creationId xmlns:a16="http://schemas.microsoft.com/office/drawing/2014/main" id="{DCC220CB-098F-4014-8849-566329AC046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8" name="Gerade Verbindung mit Pfeil 117">
          <a:extLst>
            <a:ext uri="{FF2B5EF4-FFF2-40B4-BE49-F238E27FC236}">
              <a16:creationId xmlns:a16="http://schemas.microsoft.com/office/drawing/2014/main" id="{BAFDA4F4-AC45-4B2E-AB4A-85135E9C3E6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9" name="Gerade Verbindung mit Pfeil 118">
          <a:extLst>
            <a:ext uri="{FF2B5EF4-FFF2-40B4-BE49-F238E27FC236}">
              <a16:creationId xmlns:a16="http://schemas.microsoft.com/office/drawing/2014/main" id="{5EEA48B8-21EA-4DBE-81D5-2835533FCE0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0" name="Gerade Verbindung mit Pfeil 119">
          <a:extLst>
            <a:ext uri="{FF2B5EF4-FFF2-40B4-BE49-F238E27FC236}">
              <a16:creationId xmlns:a16="http://schemas.microsoft.com/office/drawing/2014/main" id="{0F569E16-11FD-4000-8D45-3662C626AF0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1" name="Gerade Verbindung mit Pfeil 120">
          <a:extLst>
            <a:ext uri="{FF2B5EF4-FFF2-40B4-BE49-F238E27FC236}">
              <a16:creationId xmlns:a16="http://schemas.microsoft.com/office/drawing/2014/main" id="{39A6A7B2-9A48-489D-90CD-47E3C51E948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2" name="Gerade Verbindung mit Pfeil 121">
          <a:extLst>
            <a:ext uri="{FF2B5EF4-FFF2-40B4-BE49-F238E27FC236}">
              <a16:creationId xmlns:a16="http://schemas.microsoft.com/office/drawing/2014/main" id="{37E1ECC3-366F-43F6-BDF1-DBA456AA3FE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3" name="Gerade Verbindung mit Pfeil 122">
          <a:extLst>
            <a:ext uri="{FF2B5EF4-FFF2-40B4-BE49-F238E27FC236}">
              <a16:creationId xmlns:a16="http://schemas.microsoft.com/office/drawing/2014/main" id="{6985314B-2883-445E-B0B3-A72084F8E61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4" name="Gerade Verbindung mit Pfeil 123">
          <a:extLst>
            <a:ext uri="{FF2B5EF4-FFF2-40B4-BE49-F238E27FC236}">
              <a16:creationId xmlns:a16="http://schemas.microsoft.com/office/drawing/2014/main" id="{0D9A9132-C032-4878-8AD1-2D7F2DAFCCB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5" name="Gerade Verbindung mit Pfeil 124">
          <a:extLst>
            <a:ext uri="{FF2B5EF4-FFF2-40B4-BE49-F238E27FC236}">
              <a16:creationId xmlns:a16="http://schemas.microsoft.com/office/drawing/2014/main" id="{9CAB356D-8318-4949-BB0D-C85262FD795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6" name="Gerade Verbindung mit Pfeil 125">
          <a:extLst>
            <a:ext uri="{FF2B5EF4-FFF2-40B4-BE49-F238E27FC236}">
              <a16:creationId xmlns:a16="http://schemas.microsoft.com/office/drawing/2014/main" id="{8A5ADFB1-7092-4780-BB6A-273A1DF4F2C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7" name="Gerade Verbindung mit Pfeil 126">
          <a:extLst>
            <a:ext uri="{FF2B5EF4-FFF2-40B4-BE49-F238E27FC236}">
              <a16:creationId xmlns:a16="http://schemas.microsoft.com/office/drawing/2014/main" id="{DC197E6D-4AC1-45EC-832D-70B6BF59D46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8" name="Gerade Verbindung mit Pfeil 127">
          <a:extLst>
            <a:ext uri="{FF2B5EF4-FFF2-40B4-BE49-F238E27FC236}">
              <a16:creationId xmlns:a16="http://schemas.microsoft.com/office/drawing/2014/main" id="{0E5F0CF6-88E1-442E-ADC9-BE5769A7AF8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29" name="Gerade Verbindung mit Pfeil 128">
          <a:extLst>
            <a:ext uri="{FF2B5EF4-FFF2-40B4-BE49-F238E27FC236}">
              <a16:creationId xmlns:a16="http://schemas.microsoft.com/office/drawing/2014/main" id="{8173F8AA-0DE1-42C5-9C7C-38AC94EA5D8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0" name="Gerade Verbindung mit Pfeil 129">
          <a:extLst>
            <a:ext uri="{FF2B5EF4-FFF2-40B4-BE49-F238E27FC236}">
              <a16:creationId xmlns:a16="http://schemas.microsoft.com/office/drawing/2014/main" id="{B20E3CC3-2C49-4BD5-A684-375ABDCB34B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1" name="Gerade Verbindung mit Pfeil 130">
          <a:extLst>
            <a:ext uri="{FF2B5EF4-FFF2-40B4-BE49-F238E27FC236}">
              <a16:creationId xmlns:a16="http://schemas.microsoft.com/office/drawing/2014/main" id="{BA41C68B-D263-4406-B344-78C622DAD52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2" name="Gerade Verbindung mit Pfeil 131">
          <a:extLst>
            <a:ext uri="{FF2B5EF4-FFF2-40B4-BE49-F238E27FC236}">
              <a16:creationId xmlns:a16="http://schemas.microsoft.com/office/drawing/2014/main" id="{E3883507-0FC4-4CBA-8707-A6B966A11F4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3" name="Gerade Verbindung mit Pfeil 132">
          <a:extLst>
            <a:ext uri="{FF2B5EF4-FFF2-40B4-BE49-F238E27FC236}">
              <a16:creationId xmlns:a16="http://schemas.microsoft.com/office/drawing/2014/main" id="{6275CD57-3123-4083-9D06-4452FE829CC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4" name="Gerade Verbindung mit Pfeil 133">
          <a:extLst>
            <a:ext uri="{FF2B5EF4-FFF2-40B4-BE49-F238E27FC236}">
              <a16:creationId xmlns:a16="http://schemas.microsoft.com/office/drawing/2014/main" id="{EE21F83D-BC2A-4509-AB42-08D0F01A484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5" name="Gerade Verbindung mit Pfeil 134">
          <a:extLst>
            <a:ext uri="{FF2B5EF4-FFF2-40B4-BE49-F238E27FC236}">
              <a16:creationId xmlns:a16="http://schemas.microsoft.com/office/drawing/2014/main" id="{E07BF468-2C41-4E99-AAAD-27A9DB4BDB4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6" name="Gerade Verbindung mit Pfeil 135">
          <a:extLst>
            <a:ext uri="{FF2B5EF4-FFF2-40B4-BE49-F238E27FC236}">
              <a16:creationId xmlns:a16="http://schemas.microsoft.com/office/drawing/2014/main" id="{245CFCDA-816D-4367-980F-A5AF9D6FC2F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7" name="Gerade Verbindung mit Pfeil 136">
          <a:extLst>
            <a:ext uri="{FF2B5EF4-FFF2-40B4-BE49-F238E27FC236}">
              <a16:creationId xmlns:a16="http://schemas.microsoft.com/office/drawing/2014/main" id="{65422BCD-5670-4982-A50B-C33EBCE2160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8" name="Gerade Verbindung mit Pfeil 137">
          <a:extLst>
            <a:ext uri="{FF2B5EF4-FFF2-40B4-BE49-F238E27FC236}">
              <a16:creationId xmlns:a16="http://schemas.microsoft.com/office/drawing/2014/main" id="{8A6F1B5A-BE55-4143-AA89-974E7AAC28D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9" name="Gerade Verbindung mit Pfeil 138">
          <a:extLst>
            <a:ext uri="{FF2B5EF4-FFF2-40B4-BE49-F238E27FC236}">
              <a16:creationId xmlns:a16="http://schemas.microsoft.com/office/drawing/2014/main" id="{90AB16EF-382F-4CFA-83E6-2CE2CECEB08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0" name="Gerade Verbindung mit Pfeil 139">
          <a:extLst>
            <a:ext uri="{FF2B5EF4-FFF2-40B4-BE49-F238E27FC236}">
              <a16:creationId xmlns:a16="http://schemas.microsoft.com/office/drawing/2014/main" id="{006380B7-670B-4BC5-8B4A-1A84A9CF846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1" name="Gerade Verbindung mit Pfeil 140">
          <a:extLst>
            <a:ext uri="{FF2B5EF4-FFF2-40B4-BE49-F238E27FC236}">
              <a16:creationId xmlns:a16="http://schemas.microsoft.com/office/drawing/2014/main" id="{D4452193-297E-40FD-8797-A69C0916F7D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2" name="Gerade Verbindung mit Pfeil 141">
          <a:extLst>
            <a:ext uri="{FF2B5EF4-FFF2-40B4-BE49-F238E27FC236}">
              <a16:creationId xmlns:a16="http://schemas.microsoft.com/office/drawing/2014/main" id="{977FDA11-DD54-4B03-953A-DB0ADAF26FD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3" name="Gerade Verbindung mit Pfeil 142">
          <a:extLst>
            <a:ext uri="{FF2B5EF4-FFF2-40B4-BE49-F238E27FC236}">
              <a16:creationId xmlns:a16="http://schemas.microsoft.com/office/drawing/2014/main" id="{071058CC-5EE7-47F7-A693-17849D72DBF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4" name="Gerade Verbindung mit Pfeil 143">
          <a:extLst>
            <a:ext uri="{FF2B5EF4-FFF2-40B4-BE49-F238E27FC236}">
              <a16:creationId xmlns:a16="http://schemas.microsoft.com/office/drawing/2014/main" id="{2F9EA5D8-9A59-4E32-A7E7-1E3E0BD819F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5" name="Gerade Verbindung mit Pfeil 144">
          <a:extLst>
            <a:ext uri="{FF2B5EF4-FFF2-40B4-BE49-F238E27FC236}">
              <a16:creationId xmlns:a16="http://schemas.microsoft.com/office/drawing/2014/main" id="{E153701A-DC5F-459F-8100-943AA1C764F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6" name="Gerade Verbindung mit Pfeil 145">
          <a:extLst>
            <a:ext uri="{FF2B5EF4-FFF2-40B4-BE49-F238E27FC236}">
              <a16:creationId xmlns:a16="http://schemas.microsoft.com/office/drawing/2014/main" id="{A1A20920-224B-4918-9A67-401EC242317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7" name="Gerade Verbindung mit Pfeil 146">
          <a:extLst>
            <a:ext uri="{FF2B5EF4-FFF2-40B4-BE49-F238E27FC236}">
              <a16:creationId xmlns:a16="http://schemas.microsoft.com/office/drawing/2014/main" id="{685F6D33-15CC-4DDC-BC58-EA44AE31ECC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8" name="Gerade Verbindung mit Pfeil 147">
          <a:extLst>
            <a:ext uri="{FF2B5EF4-FFF2-40B4-BE49-F238E27FC236}">
              <a16:creationId xmlns:a16="http://schemas.microsoft.com/office/drawing/2014/main" id="{54E4A3EA-E6B5-400E-9900-76836805F03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9" name="Gerade Verbindung mit Pfeil 148">
          <a:extLst>
            <a:ext uri="{FF2B5EF4-FFF2-40B4-BE49-F238E27FC236}">
              <a16:creationId xmlns:a16="http://schemas.microsoft.com/office/drawing/2014/main" id="{51AD8E04-659E-4117-B792-EB6C2EC63E3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50" name="Gerade Verbindung mit Pfeil 149">
          <a:extLst>
            <a:ext uri="{FF2B5EF4-FFF2-40B4-BE49-F238E27FC236}">
              <a16:creationId xmlns:a16="http://schemas.microsoft.com/office/drawing/2014/main" id="{E36AFE46-C8F4-46F9-9ECB-ED99C069548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51" name="Gerade Verbindung mit Pfeil 150">
          <a:extLst>
            <a:ext uri="{FF2B5EF4-FFF2-40B4-BE49-F238E27FC236}">
              <a16:creationId xmlns:a16="http://schemas.microsoft.com/office/drawing/2014/main" id="{350959AC-BDD1-4A6B-9816-B7D447137F0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52" name="Gerade Verbindung mit Pfeil 151">
          <a:extLst>
            <a:ext uri="{FF2B5EF4-FFF2-40B4-BE49-F238E27FC236}">
              <a16:creationId xmlns:a16="http://schemas.microsoft.com/office/drawing/2014/main" id="{D68180D3-5060-49BB-887D-77CA70331ED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3" name="Gerade Verbindung mit Pfeil 152">
          <a:extLst>
            <a:ext uri="{FF2B5EF4-FFF2-40B4-BE49-F238E27FC236}">
              <a16:creationId xmlns:a16="http://schemas.microsoft.com/office/drawing/2014/main" id="{B81696A7-9AEC-427B-ABD1-3EEFB2FED49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4" name="Gerade Verbindung mit Pfeil 153">
          <a:extLst>
            <a:ext uri="{FF2B5EF4-FFF2-40B4-BE49-F238E27FC236}">
              <a16:creationId xmlns:a16="http://schemas.microsoft.com/office/drawing/2014/main" id="{453CB1F8-4982-4163-8E1D-FFD2E1A5D30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5" name="Gerade Verbindung mit Pfeil 154">
          <a:extLst>
            <a:ext uri="{FF2B5EF4-FFF2-40B4-BE49-F238E27FC236}">
              <a16:creationId xmlns:a16="http://schemas.microsoft.com/office/drawing/2014/main" id="{4D5E7880-00A0-4953-99FA-7A4D78849A4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6" name="Gerade Verbindung mit Pfeil 155">
          <a:extLst>
            <a:ext uri="{FF2B5EF4-FFF2-40B4-BE49-F238E27FC236}">
              <a16:creationId xmlns:a16="http://schemas.microsoft.com/office/drawing/2014/main" id="{98E7A27D-288E-48F3-896A-AE32FA328AC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7" name="Gerade Verbindung mit Pfeil 156">
          <a:extLst>
            <a:ext uri="{FF2B5EF4-FFF2-40B4-BE49-F238E27FC236}">
              <a16:creationId xmlns:a16="http://schemas.microsoft.com/office/drawing/2014/main" id="{24D20052-4FC6-4945-9DB4-CF76BD5CE68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8" name="Gerade Verbindung mit Pfeil 157">
          <a:extLst>
            <a:ext uri="{FF2B5EF4-FFF2-40B4-BE49-F238E27FC236}">
              <a16:creationId xmlns:a16="http://schemas.microsoft.com/office/drawing/2014/main" id="{1722FA74-193C-4E46-9994-70541B67822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9" name="Gerade Verbindung mit Pfeil 158">
          <a:extLst>
            <a:ext uri="{FF2B5EF4-FFF2-40B4-BE49-F238E27FC236}">
              <a16:creationId xmlns:a16="http://schemas.microsoft.com/office/drawing/2014/main" id="{52831F8A-E31F-4FD8-80BC-968F6DF5F8F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0" name="Gerade Verbindung mit Pfeil 159">
          <a:extLst>
            <a:ext uri="{FF2B5EF4-FFF2-40B4-BE49-F238E27FC236}">
              <a16:creationId xmlns:a16="http://schemas.microsoft.com/office/drawing/2014/main" id="{ECA5D5D0-CF79-4F73-980D-99B52E6D6D2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1" name="Gerade Verbindung mit Pfeil 160">
          <a:extLst>
            <a:ext uri="{FF2B5EF4-FFF2-40B4-BE49-F238E27FC236}">
              <a16:creationId xmlns:a16="http://schemas.microsoft.com/office/drawing/2014/main" id="{5853F0FE-87B8-46E4-9A65-F1F32EDD61F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2" name="Gerade Verbindung mit Pfeil 161">
          <a:extLst>
            <a:ext uri="{FF2B5EF4-FFF2-40B4-BE49-F238E27FC236}">
              <a16:creationId xmlns:a16="http://schemas.microsoft.com/office/drawing/2014/main" id="{8D8DD8F8-848B-4D73-B2FC-C443EDC0768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3" name="Gerade Verbindung mit Pfeil 162">
          <a:extLst>
            <a:ext uri="{FF2B5EF4-FFF2-40B4-BE49-F238E27FC236}">
              <a16:creationId xmlns:a16="http://schemas.microsoft.com/office/drawing/2014/main" id="{8DCDD561-B78C-4D9C-AA73-1F2BB1A3B5D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4" name="Gerade Verbindung mit Pfeil 163">
          <a:extLst>
            <a:ext uri="{FF2B5EF4-FFF2-40B4-BE49-F238E27FC236}">
              <a16:creationId xmlns:a16="http://schemas.microsoft.com/office/drawing/2014/main" id="{1CCC1E76-F21C-4F9F-AC99-87E6699BD19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5" name="Gerade Verbindung mit Pfeil 164">
          <a:extLst>
            <a:ext uri="{FF2B5EF4-FFF2-40B4-BE49-F238E27FC236}">
              <a16:creationId xmlns:a16="http://schemas.microsoft.com/office/drawing/2014/main" id="{F5C60C09-5797-49AA-AF83-5A779DE8A2E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6" name="Gerade Verbindung mit Pfeil 165">
          <a:extLst>
            <a:ext uri="{FF2B5EF4-FFF2-40B4-BE49-F238E27FC236}">
              <a16:creationId xmlns:a16="http://schemas.microsoft.com/office/drawing/2014/main" id="{9F9FAB4E-FEE5-49CB-9261-D511C7B5C1B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7" name="Gerade Verbindung mit Pfeil 166">
          <a:extLst>
            <a:ext uri="{FF2B5EF4-FFF2-40B4-BE49-F238E27FC236}">
              <a16:creationId xmlns:a16="http://schemas.microsoft.com/office/drawing/2014/main" id="{518DD4ED-C47B-4F77-8A55-B27BB67F27E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8" name="Gerade Verbindung mit Pfeil 167">
          <a:extLst>
            <a:ext uri="{FF2B5EF4-FFF2-40B4-BE49-F238E27FC236}">
              <a16:creationId xmlns:a16="http://schemas.microsoft.com/office/drawing/2014/main" id="{B7E9575F-2E7F-492F-9B34-63BDDD7F380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9" name="Gerade Verbindung mit Pfeil 168">
          <a:extLst>
            <a:ext uri="{FF2B5EF4-FFF2-40B4-BE49-F238E27FC236}">
              <a16:creationId xmlns:a16="http://schemas.microsoft.com/office/drawing/2014/main" id="{80968EF4-FAF1-48F6-AA20-2F4FBFD5219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0" name="Gerade Verbindung mit Pfeil 169">
          <a:extLst>
            <a:ext uri="{FF2B5EF4-FFF2-40B4-BE49-F238E27FC236}">
              <a16:creationId xmlns:a16="http://schemas.microsoft.com/office/drawing/2014/main" id="{82E536B0-0226-4453-AE74-E167B267CDC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1" name="Gerade Verbindung mit Pfeil 170">
          <a:extLst>
            <a:ext uri="{FF2B5EF4-FFF2-40B4-BE49-F238E27FC236}">
              <a16:creationId xmlns:a16="http://schemas.microsoft.com/office/drawing/2014/main" id="{63D87B99-6511-4383-B0AB-13F7608F6E3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2" name="Gerade Verbindung mit Pfeil 171">
          <a:extLst>
            <a:ext uri="{FF2B5EF4-FFF2-40B4-BE49-F238E27FC236}">
              <a16:creationId xmlns:a16="http://schemas.microsoft.com/office/drawing/2014/main" id="{1365F8B2-D174-4D5A-8F64-AB12247C182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3" name="Gerade Verbindung mit Pfeil 172">
          <a:extLst>
            <a:ext uri="{FF2B5EF4-FFF2-40B4-BE49-F238E27FC236}">
              <a16:creationId xmlns:a16="http://schemas.microsoft.com/office/drawing/2014/main" id="{388F7B2E-A3D5-4C7B-8A5A-82DD611CB8E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4" name="Gerade Verbindung mit Pfeil 173">
          <a:extLst>
            <a:ext uri="{FF2B5EF4-FFF2-40B4-BE49-F238E27FC236}">
              <a16:creationId xmlns:a16="http://schemas.microsoft.com/office/drawing/2014/main" id="{FA70F8CF-870C-4E6E-A7DD-2D0BBA2E0CF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5" name="Gerade Verbindung mit Pfeil 174">
          <a:extLst>
            <a:ext uri="{FF2B5EF4-FFF2-40B4-BE49-F238E27FC236}">
              <a16:creationId xmlns:a16="http://schemas.microsoft.com/office/drawing/2014/main" id="{8D219322-1915-4058-9E40-19D893BE7DF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6" name="Gerade Verbindung mit Pfeil 175">
          <a:extLst>
            <a:ext uri="{FF2B5EF4-FFF2-40B4-BE49-F238E27FC236}">
              <a16:creationId xmlns:a16="http://schemas.microsoft.com/office/drawing/2014/main" id="{D9B0B14A-C8B6-489F-AFED-2850B6A75A7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7" name="Gerade Verbindung mit Pfeil 176">
          <a:extLst>
            <a:ext uri="{FF2B5EF4-FFF2-40B4-BE49-F238E27FC236}">
              <a16:creationId xmlns:a16="http://schemas.microsoft.com/office/drawing/2014/main" id="{5251C741-5E58-44F8-A19F-9E06B61F004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8" name="Gerade Verbindung mit Pfeil 177">
          <a:extLst>
            <a:ext uri="{FF2B5EF4-FFF2-40B4-BE49-F238E27FC236}">
              <a16:creationId xmlns:a16="http://schemas.microsoft.com/office/drawing/2014/main" id="{035CE629-EAFB-4DE4-AC24-CE41A483C27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9" name="Gerade Verbindung mit Pfeil 178">
          <a:extLst>
            <a:ext uri="{FF2B5EF4-FFF2-40B4-BE49-F238E27FC236}">
              <a16:creationId xmlns:a16="http://schemas.microsoft.com/office/drawing/2014/main" id="{356E3846-9DE2-467F-9C4F-04CC5CB5BBC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0" name="Gerade Verbindung mit Pfeil 179">
          <a:extLst>
            <a:ext uri="{FF2B5EF4-FFF2-40B4-BE49-F238E27FC236}">
              <a16:creationId xmlns:a16="http://schemas.microsoft.com/office/drawing/2014/main" id="{69029B73-956C-4C29-8C8C-1D6FBB9735C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1" name="Gerade Verbindung mit Pfeil 180">
          <a:extLst>
            <a:ext uri="{FF2B5EF4-FFF2-40B4-BE49-F238E27FC236}">
              <a16:creationId xmlns:a16="http://schemas.microsoft.com/office/drawing/2014/main" id="{30AE5B8D-5AD9-4510-B80B-EE898B3D9E6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2" name="Gerade Verbindung mit Pfeil 181">
          <a:extLst>
            <a:ext uri="{FF2B5EF4-FFF2-40B4-BE49-F238E27FC236}">
              <a16:creationId xmlns:a16="http://schemas.microsoft.com/office/drawing/2014/main" id="{832B7D77-A91F-4CD9-AD82-29BB139D98D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3" name="Gerade Verbindung mit Pfeil 182">
          <a:extLst>
            <a:ext uri="{FF2B5EF4-FFF2-40B4-BE49-F238E27FC236}">
              <a16:creationId xmlns:a16="http://schemas.microsoft.com/office/drawing/2014/main" id="{D98427AA-9156-492A-84D9-BE83B240DF8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4" name="Gerade Verbindung mit Pfeil 183">
          <a:extLst>
            <a:ext uri="{FF2B5EF4-FFF2-40B4-BE49-F238E27FC236}">
              <a16:creationId xmlns:a16="http://schemas.microsoft.com/office/drawing/2014/main" id="{5DBF09D8-8832-4AC1-89DB-89F5008D220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5" name="Gerade Verbindung mit Pfeil 184">
          <a:extLst>
            <a:ext uri="{FF2B5EF4-FFF2-40B4-BE49-F238E27FC236}">
              <a16:creationId xmlns:a16="http://schemas.microsoft.com/office/drawing/2014/main" id="{0015FC76-F393-4A85-93E5-C91FC4F1DFE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6" name="Gerade Verbindung mit Pfeil 185">
          <a:extLst>
            <a:ext uri="{FF2B5EF4-FFF2-40B4-BE49-F238E27FC236}">
              <a16:creationId xmlns:a16="http://schemas.microsoft.com/office/drawing/2014/main" id="{5DEE858F-10C2-4885-9845-1C73DD72031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7" name="Gerade Verbindung mit Pfeil 186">
          <a:extLst>
            <a:ext uri="{FF2B5EF4-FFF2-40B4-BE49-F238E27FC236}">
              <a16:creationId xmlns:a16="http://schemas.microsoft.com/office/drawing/2014/main" id="{3DD85422-BD50-4281-9D00-DCB2AB54B48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8" name="Gerade Verbindung mit Pfeil 187">
          <a:extLst>
            <a:ext uri="{FF2B5EF4-FFF2-40B4-BE49-F238E27FC236}">
              <a16:creationId xmlns:a16="http://schemas.microsoft.com/office/drawing/2014/main" id="{C909F1F5-E0F5-4CFC-9918-0A23CE98EEB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9" name="Gerade Verbindung mit Pfeil 188">
          <a:extLst>
            <a:ext uri="{FF2B5EF4-FFF2-40B4-BE49-F238E27FC236}">
              <a16:creationId xmlns:a16="http://schemas.microsoft.com/office/drawing/2014/main" id="{221A216E-7978-4330-B2D7-A5C6B69108A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0" name="Gerade Verbindung mit Pfeil 189">
          <a:extLst>
            <a:ext uri="{FF2B5EF4-FFF2-40B4-BE49-F238E27FC236}">
              <a16:creationId xmlns:a16="http://schemas.microsoft.com/office/drawing/2014/main" id="{A21A61E5-9963-4EDD-AB1F-C4B986CB4E4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1" name="Gerade Verbindung mit Pfeil 190">
          <a:extLst>
            <a:ext uri="{FF2B5EF4-FFF2-40B4-BE49-F238E27FC236}">
              <a16:creationId xmlns:a16="http://schemas.microsoft.com/office/drawing/2014/main" id="{B7745EB8-BFBF-4FA1-ADF0-6043438011C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2" name="Gerade Verbindung mit Pfeil 191">
          <a:extLst>
            <a:ext uri="{FF2B5EF4-FFF2-40B4-BE49-F238E27FC236}">
              <a16:creationId xmlns:a16="http://schemas.microsoft.com/office/drawing/2014/main" id="{1CDB2705-2EDD-496C-878C-304982EE387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3" name="Gerade Verbindung mit Pfeil 192">
          <a:extLst>
            <a:ext uri="{FF2B5EF4-FFF2-40B4-BE49-F238E27FC236}">
              <a16:creationId xmlns:a16="http://schemas.microsoft.com/office/drawing/2014/main" id="{82A969FD-76DD-4ADF-8417-EBC52508773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4" name="Gerade Verbindung mit Pfeil 193">
          <a:extLst>
            <a:ext uri="{FF2B5EF4-FFF2-40B4-BE49-F238E27FC236}">
              <a16:creationId xmlns:a16="http://schemas.microsoft.com/office/drawing/2014/main" id="{EBC03CE7-EC3F-4448-B4C1-186D24EAF70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5" name="Gerade Verbindung mit Pfeil 194">
          <a:extLst>
            <a:ext uri="{FF2B5EF4-FFF2-40B4-BE49-F238E27FC236}">
              <a16:creationId xmlns:a16="http://schemas.microsoft.com/office/drawing/2014/main" id="{DB63790F-3DA9-4CD7-A9D9-E204FC63979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6" name="Gerade Verbindung mit Pfeil 195">
          <a:extLst>
            <a:ext uri="{FF2B5EF4-FFF2-40B4-BE49-F238E27FC236}">
              <a16:creationId xmlns:a16="http://schemas.microsoft.com/office/drawing/2014/main" id="{90C026F3-A8A2-4F9D-91CC-7677070912F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7" name="Gerade Verbindung mit Pfeil 196">
          <a:extLst>
            <a:ext uri="{FF2B5EF4-FFF2-40B4-BE49-F238E27FC236}">
              <a16:creationId xmlns:a16="http://schemas.microsoft.com/office/drawing/2014/main" id="{654AC0F1-8A97-49BC-AEAE-28C1B8B0982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8" name="Gerade Verbindung mit Pfeil 197">
          <a:extLst>
            <a:ext uri="{FF2B5EF4-FFF2-40B4-BE49-F238E27FC236}">
              <a16:creationId xmlns:a16="http://schemas.microsoft.com/office/drawing/2014/main" id="{78AB869E-78A8-4709-A8FD-0C9ADD235C9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9" name="Gerade Verbindung mit Pfeil 198">
          <a:extLst>
            <a:ext uri="{FF2B5EF4-FFF2-40B4-BE49-F238E27FC236}">
              <a16:creationId xmlns:a16="http://schemas.microsoft.com/office/drawing/2014/main" id="{7DAF5334-2869-4712-B031-E797EF94A68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0" name="Gerade Verbindung mit Pfeil 199">
          <a:extLst>
            <a:ext uri="{FF2B5EF4-FFF2-40B4-BE49-F238E27FC236}">
              <a16:creationId xmlns:a16="http://schemas.microsoft.com/office/drawing/2014/main" id="{4169DDE2-E08A-41C6-A55A-C931B64B28C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1" name="Gerade Verbindung mit Pfeil 200">
          <a:extLst>
            <a:ext uri="{FF2B5EF4-FFF2-40B4-BE49-F238E27FC236}">
              <a16:creationId xmlns:a16="http://schemas.microsoft.com/office/drawing/2014/main" id="{3F7E6C0E-F481-45F5-B5CA-83DEAE58643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2" name="Gerade Verbindung mit Pfeil 201">
          <a:extLst>
            <a:ext uri="{FF2B5EF4-FFF2-40B4-BE49-F238E27FC236}">
              <a16:creationId xmlns:a16="http://schemas.microsoft.com/office/drawing/2014/main" id="{1A1DB453-D4EB-48CC-B932-C1922B3FB00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3" name="Gerade Verbindung mit Pfeil 202">
          <a:extLst>
            <a:ext uri="{FF2B5EF4-FFF2-40B4-BE49-F238E27FC236}">
              <a16:creationId xmlns:a16="http://schemas.microsoft.com/office/drawing/2014/main" id="{BC38D622-6BDB-4B43-9277-A82683B8D62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4" name="Gerade Verbindung mit Pfeil 203">
          <a:extLst>
            <a:ext uri="{FF2B5EF4-FFF2-40B4-BE49-F238E27FC236}">
              <a16:creationId xmlns:a16="http://schemas.microsoft.com/office/drawing/2014/main" id="{4BAD8EF0-715A-4BF3-89E1-671DF687DE3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5" name="Gerade Verbindung mit Pfeil 204">
          <a:extLst>
            <a:ext uri="{FF2B5EF4-FFF2-40B4-BE49-F238E27FC236}">
              <a16:creationId xmlns:a16="http://schemas.microsoft.com/office/drawing/2014/main" id="{CC41CE91-D735-4238-8544-0957B604397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6" name="Gerade Verbindung mit Pfeil 205">
          <a:extLst>
            <a:ext uri="{FF2B5EF4-FFF2-40B4-BE49-F238E27FC236}">
              <a16:creationId xmlns:a16="http://schemas.microsoft.com/office/drawing/2014/main" id="{1DFEF64F-D110-4C6B-AC2E-288C27CCFF2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7" name="Gerade Verbindung mit Pfeil 206">
          <a:extLst>
            <a:ext uri="{FF2B5EF4-FFF2-40B4-BE49-F238E27FC236}">
              <a16:creationId xmlns:a16="http://schemas.microsoft.com/office/drawing/2014/main" id="{A09BFA70-A2B0-477D-B530-DB29E0388DC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8" name="Gerade Verbindung mit Pfeil 207">
          <a:extLst>
            <a:ext uri="{FF2B5EF4-FFF2-40B4-BE49-F238E27FC236}">
              <a16:creationId xmlns:a16="http://schemas.microsoft.com/office/drawing/2014/main" id="{833EEEB8-C591-4DE5-8D14-1BC2E935769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9" name="Gerade Verbindung mit Pfeil 208">
          <a:extLst>
            <a:ext uri="{FF2B5EF4-FFF2-40B4-BE49-F238E27FC236}">
              <a16:creationId xmlns:a16="http://schemas.microsoft.com/office/drawing/2014/main" id="{B918B8F9-ED9F-4FEA-8250-28E1D174C5D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0" name="Gerade Verbindung mit Pfeil 209">
          <a:extLst>
            <a:ext uri="{FF2B5EF4-FFF2-40B4-BE49-F238E27FC236}">
              <a16:creationId xmlns:a16="http://schemas.microsoft.com/office/drawing/2014/main" id="{0E0B4FB0-80B4-4B1A-A208-7522428F27A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1" name="Gerade Verbindung mit Pfeil 210">
          <a:extLst>
            <a:ext uri="{FF2B5EF4-FFF2-40B4-BE49-F238E27FC236}">
              <a16:creationId xmlns:a16="http://schemas.microsoft.com/office/drawing/2014/main" id="{CCEE6BD5-DB59-4034-A909-D623B9896A6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2" name="Gerade Verbindung mit Pfeil 211">
          <a:extLst>
            <a:ext uri="{FF2B5EF4-FFF2-40B4-BE49-F238E27FC236}">
              <a16:creationId xmlns:a16="http://schemas.microsoft.com/office/drawing/2014/main" id="{F9747BA8-3DDC-4685-BBD2-2ECB8CDE456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3" name="Gerade Verbindung mit Pfeil 212">
          <a:extLst>
            <a:ext uri="{FF2B5EF4-FFF2-40B4-BE49-F238E27FC236}">
              <a16:creationId xmlns:a16="http://schemas.microsoft.com/office/drawing/2014/main" id="{66FD5215-6288-4728-8C1A-BA4A21C4E1B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4" name="Gerade Verbindung mit Pfeil 213">
          <a:extLst>
            <a:ext uri="{FF2B5EF4-FFF2-40B4-BE49-F238E27FC236}">
              <a16:creationId xmlns:a16="http://schemas.microsoft.com/office/drawing/2014/main" id="{99287B7B-E067-442D-AA2B-B985F8B3543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5" name="Gerade Verbindung mit Pfeil 214">
          <a:extLst>
            <a:ext uri="{FF2B5EF4-FFF2-40B4-BE49-F238E27FC236}">
              <a16:creationId xmlns:a16="http://schemas.microsoft.com/office/drawing/2014/main" id="{0043937E-3A7E-4582-9E8A-65A381ED922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6" name="Gerade Verbindung mit Pfeil 215">
          <a:extLst>
            <a:ext uri="{FF2B5EF4-FFF2-40B4-BE49-F238E27FC236}">
              <a16:creationId xmlns:a16="http://schemas.microsoft.com/office/drawing/2014/main" id="{D10705E6-B409-4CDB-A2CD-A61A1981B5E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7" name="Gerade Verbindung mit Pfeil 216">
          <a:extLst>
            <a:ext uri="{FF2B5EF4-FFF2-40B4-BE49-F238E27FC236}">
              <a16:creationId xmlns:a16="http://schemas.microsoft.com/office/drawing/2014/main" id="{972C24BE-2866-4952-B6F9-EC85526B3E8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8" name="Gerade Verbindung mit Pfeil 217">
          <a:extLst>
            <a:ext uri="{FF2B5EF4-FFF2-40B4-BE49-F238E27FC236}">
              <a16:creationId xmlns:a16="http://schemas.microsoft.com/office/drawing/2014/main" id="{7D161BC5-A4BE-4FF8-9415-C581F8BA5BD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9" name="Gerade Verbindung mit Pfeil 218">
          <a:extLst>
            <a:ext uri="{FF2B5EF4-FFF2-40B4-BE49-F238E27FC236}">
              <a16:creationId xmlns:a16="http://schemas.microsoft.com/office/drawing/2014/main" id="{3AD6CD05-FCE6-44BE-8EB7-C0FDDB3D5B1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0" name="Gerade Verbindung mit Pfeil 219">
          <a:extLst>
            <a:ext uri="{FF2B5EF4-FFF2-40B4-BE49-F238E27FC236}">
              <a16:creationId xmlns:a16="http://schemas.microsoft.com/office/drawing/2014/main" id="{1DEE904E-60C1-44C1-89A8-5B7929F085C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1" name="Gerade Verbindung mit Pfeil 220">
          <a:extLst>
            <a:ext uri="{FF2B5EF4-FFF2-40B4-BE49-F238E27FC236}">
              <a16:creationId xmlns:a16="http://schemas.microsoft.com/office/drawing/2014/main" id="{FBB27355-ED20-41F1-96A3-7677ACD4BB3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2" name="Gerade Verbindung mit Pfeil 221">
          <a:extLst>
            <a:ext uri="{FF2B5EF4-FFF2-40B4-BE49-F238E27FC236}">
              <a16:creationId xmlns:a16="http://schemas.microsoft.com/office/drawing/2014/main" id="{09489136-926B-4A2F-8777-2E6C9E05B4D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3" name="Gerade Verbindung mit Pfeil 222">
          <a:extLst>
            <a:ext uri="{FF2B5EF4-FFF2-40B4-BE49-F238E27FC236}">
              <a16:creationId xmlns:a16="http://schemas.microsoft.com/office/drawing/2014/main" id="{72AB3B8F-A01A-4631-AA1E-87CF7D0BF6E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4" name="Gerade Verbindung mit Pfeil 223">
          <a:extLst>
            <a:ext uri="{FF2B5EF4-FFF2-40B4-BE49-F238E27FC236}">
              <a16:creationId xmlns:a16="http://schemas.microsoft.com/office/drawing/2014/main" id="{4B481103-1F79-49AE-BA84-AB1B500869A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5" name="Gerade Verbindung mit Pfeil 224">
          <a:extLst>
            <a:ext uri="{FF2B5EF4-FFF2-40B4-BE49-F238E27FC236}">
              <a16:creationId xmlns:a16="http://schemas.microsoft.com/office/drawing/2014/main" id="{4FC910BB-6AE4-4588-9238-27A3D25BBDC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6" name="Gerade Verbindung mit Pfeil 225">
          <a:extLst>
            <a:ext uri="{FF2B5EF4-FFF2-40B4-BE49-F238E27FC236}">
              <a16:creationId xmlns:a16="http://schemas.microsoft.com/office/drawing/2014/main" id="{740CB2EC-3B94-4A50-BB98-A27F8A4CD0F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7" name="Gerade Verbindung mit Pfeil 226">
          <a:extLst>
            <a:ext uri="{FF2B5EF4-FFF2-40B4-BE49-F238E27FC236}">
              <a16:creationId xmlns:a16="http://schemas.microsoft.com/office/drawing/2014/main" id="{A3C88C8D-F09A-4C87-AD38-763959D968D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8" name="Gerade Verbindung mit Pfeil 227">
          <a:extLst>
            <a:ext uri="{FF2B5EF4-FFF2-40B4-BE49-F238E27FC236}">
              <a16:creationId xmlns:a16="http://schemas.microsoft.com/office/drawing/2014/main" id="{E1AEA0E4-9E9B-4156-A6D5-89726302035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9" name="Gerade Verbindung mit Pfeil 228">
          <a:extLst>
            <a:ext uri="{FF2B5EF4-FFF2-40B4-BE49-F238E27FC236}">
              <a16:creationId xmlns:a16="http://schemas.microsoft.com/office/drawing/2014/main" id="{C91511F7-0CFE-46C6-B7AB-9DCDACB0700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0" name="Gerade Verbindung mit Pfeil 229">
          <a:extLst>
            <a:ext uri="{FF2B5EF4-FFF2-40B4-BE49-F238E27FC236}">
              <a16:creationId xmlns:a16="http://schemas.microsoft.com/office/drawing/2014/main" id="{17E25DBB-40E4-4C6C-A7FD-3545BE6082E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1" name="Gerade Verbindung mit Pfeil 230">
          <a:extLst>
            <a:ext uri="{FF2B5EF4-FFF2-40B4-BE49-F238E27FC236}">
              <a16:creationId xmlns:a16="http://schemas.microsoft.com/office/drawing/2014/main" id="{997F6156-F930-45CF-A2E7-0D76A7A54C7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2" name="Gerade Verbindung mit Pfeil 231">
          <a:extLst>
            <a:ext uri="{FF2B5EF4-FFF2-40B4-BE49-F238E27FC236}">
              <a16:creationId xmlns:a16="http://schemas.microsoft.com/office/drawing/2014/main" id="{BD19D709-A465-40D0-A686-D4E6EAF1D9A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3" name="Gerade Verbindung mit Pfeil 232">
          <a:extLst>
            <a:ext uri="{FF2B5EF4-FFF2-40B4-BE49-F238E27FC236}">
              <a16:creationId xmlns:a16="http://schemas.microsoft.com/office/drawing/2014/main" id="{2BBF198E-2E11-49CB-815E-049CFA74746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4" name="Gerade Verbindung mit Pfeil 233">
          <a:extLst>
            <a:ext uri="{FF2B5EF4-FFF2-40B4-BE49-F238E27FC236}">
              <a16:creationId xmlns:a16="http://schemas.microsoft.com/office/drawing/2014/main" id="{6E5B6530-28E8-4B50-AF2E-3F5569215FA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5" name="Gerade Verbindung mit Pfeil 234">
          <a:extLst>
            <a:ext uri="{FF2B5EF4-FFF2-40B4-BE49-F238E27FC236}">
              <a16:creationId xmlns:a16="http://schemas.microsoft.com/office/drawing/2014/main" id="{30B1EF3F-6546-4030-8552-B99386AC519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6" name="Gerade Verbindung mit Pfeil 235">
          <a:extLst>
            <a:ext uri="{FF2B5EF4-FFF2-40B4-BE49-F238E27FC236}">
              <a16:creationId xmlns:a16="http://schemas.microsoft.com/office/drawing/2014/main" id="{721896B1-B40C-4743-BE85-B31E30B86B7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7" name="Gerade Verbindung mit Pfeil 236">
          <a:extLst>
            <a:ext uri="{FF2B5EF4-FFF2-40B4-BE49-F238E27FC236}">
              <a16:creationId xmlns:a16="http://schemas.microsoft.com/office/drawing/2014/main" id="{2A6950AB-E9E2-4A59-A197-14F8FDE4C72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8" name="Gerade Verbindung mit Pfeil 237">
          <a:extLst>
            <a:ext uri="{FF2B5EF4-FFF2-40B4-BE49-F238E27FC236}">
              <a16:creationId xmlns:a16="http://schemas.microsoft.com/office/drawing/2014/main" id="{E6A1ABA4-4697-4021-AFC2-313AC4767FE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9" name="Gerade Verbindung mit Pfeil 238">
          <a:extLst>
            <a:ext uri="{FF2B5EF4-FFF2-40B4-BE49-F238E27FC236}">
              <a16:creationId xmlns:a16="http://schemas.microsoft.com/office/drawing/2014/main" id="{0787BFC1-9BB7-44E9-A26D-D9FE61F57E7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0" name="Gerade Verbindung mit Pfeil 239">
          <a:extLst>
            <a:ext uri="{FF2B5EF4-FFF2-40B4-BE49-F238E27FC236}">
              <a16:creationId xmlns:a16="http://schemas.microsoft.com/office/drawing/2014/main" id="{3A139089-331A-451E-B8F5-7D363BB5B11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1" name="Gerade Verbindung mit Pfeil 240">
          <a:extLst>
            <a:ext uri="{FF2B5EF4-FFF2-40B4-BE49-F238E27FC236}">
              <a16:creationId xmlns:a16="http://schemas.microsoft.com/office/drawing/2014/main" id="{16CA5B97-1C5D-40C6-835B-92ECB6ECD2A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2" name="Gerade Verbindung mit Pfeil 241">
          <a:extLst>
            <a:ext uri="{FF2B5EF4-FFF2-40B4-BE49-F238E27FC236}">
              <a16:creationId xmlns:a16="http://schemas.microsoft.com/office/drawing/2014/main" id="{4AA87F22-5A85-4152-A8C1-91241F857E6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3" name="Gerade Verbindung mit Pfeil 242">
          <a:extLst>
            <a:ext uri="{FF2B5EF4-FFF2-40B4-BE49-F238E27FC236}">
              <a16:creationId xmlns:a16="http://schemas.microsoft.com/office/drawing/2014/main" id="{B5D0880B-D64B-4440-B343-2F1C59E01B3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4" name="Gerade Verbindung mit Pfeil 243">
          <a:extLst>
            <a:ext uri="{FF2B5EF4-FFF2-40B4-BE49-F238E27FC236}">
              <a16:creationId xmlns:a16="http://schemas.microsoft.com/office/drawing/2014/main" id="{1DF5293F-430E-421C-88A4-AFD2ABF899F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5" name="Gerade Verbindung mit Pfeil 244">
          <a:extLst>
            <a:ext uri="{FF2B5EF4-FFF2-40B4-BE49-F238E27FC236}">
              <a16:creationId xmlns:a16="http://schemas.microsoft.com/office/drawing/2014/main" id="{9163DC56-AF67-4080-86A2-1DECD64C619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6" name="Gerade Verbindung mit Pfeil 245">
          <a:extLst>
            <a:ext uri="{FF2B5EF4-FFF2-40B4-BE49-F238E27FC236}">
              <a16:creationId xmlns:a16="http://schemas.microsoft.com/office/drawing/2014/main" id="{CAC9D0E7-A054-41F0-9956-74D56321B61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7" name="Gerade Verbindung mit Pfeil 246">
          <a:extLst>
            <a:ext uri="{FF2B5EF4-FFF2-40B4-BE49-F238E27FC236}">
              <a16:creationId xmlns:a16="http://schemas.microsoft.com/office/drawing/2014/main" id="{7603E1B0-D80D-4FCA-BB3E-369D6089D99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8" name="Gerade Verbindung mit Pfeil 247">
          <a:extLst>
            <a:ext uri="{FF2B5EF4-FFF2-40B4-BE49-F238E27FC236}">
              <a16:creationId xmlns:a16="http://schemas.microsoft.com/office/drawing/2014/main" id="{0B5CE30F-741D-4BBD-BD40-1B750C64957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9" name="Gerade Verbindung mit Pfeil 248">
          <a:extLst>
            <a:ext uri="{FF2B5EF4-FFF2-40B4-BE49-F238E27FC236}">
              <a16:creationId xmlns:a16="http://schemas.microsoft.com/office/drawing/2014/main" id="{18D365A9-E2ED-4BFC-94FF-EB2AB46379A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0" name="Gerade Verbindung mit Pfeil 249">
          <a:extLst>
            <a:ext uri="{FF2B5EF4-FFF2-40B4-BE49-F238E27FC236}">
              <a16:creationId xmlns:a16="http://schemas.microsoft.com/office/drawing/2014/main" id="{9505FD30-BCFF-4505-A060-97D32CCA857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1" name="Gerade Verbindung mit Pfeil 250">
          <a:extLst>
            <a:ext uri="{FF2B5EF4-FFF2-40B4-BE49-F238E27FC236}">
              <a16:creationId xmlns:a16="http://schemas.microsoft.com/office/drawing/2014/main" id="{97419ED9-1605-412D-A9D4-94888E224FC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2" name="Gerade Verbindung mit Pfeil 251">
          <a:extLst>
            <a:ext uri="{FF2B5EF4-FFF2-40B4-BE49-F238E27FC236}">
              <a16:creationId xmlns:a16="http://schemas.microsoft.com/office/drawing/2014/main" id="{2B03183C-F984-469D-AC42-0EF333D2A53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3" name="Gerade Verbindung mit Pfeil 252">
          <a:extLst>
            <a:ext uri="{FF2B5EF4-FFF2-40B4-BE49-F238E27FC236}">
              <a16:creationId xmlns:a16="http://schemas.microsoft.com/office/drawing/2014/main" id="{DA98AD11-903A-46EC-B728-16D8785D446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4" name="Gerade Verbindung mit Pfeil 253">
          <a:extLst>
            <a:ext uri="{FF2B5EF4-FFF2-40B4-BE49-F238E27FC236}">
              <a16:creationId xmlns:a16="http://schemas.microsoft.com/office/drawing/2014/main" id="{ED62EE90-A010-4E4E-A044-29939E8EF67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5" name="Gerade Verbindung mit Pfeil 254">
          <a:extLst>
            <a:ext uri="{FF2B5EF4-FFF2-40B4-BE49-F238E27FC236}">
              <a16:creationId xmlns:a16="http://schemas.microsoft.com/office/drawing/2014/main" id="{BDD1EBD7-9EB1-485F-9B92-8071911B5D3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6" name="Gerade Verbindung mit Pfeil 255">
          <a:extLst>
            <a:ext uri="{FF2B5EF4-FFF2-40B4-BE49-F238E27FC236}">
              <a16:creationId xmlns:a16="http://schemas.microsoft.com/office/drawing/2014/main" id="{423E9A9F-CE79-4AAB-A3B3-079AB2E45F7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7" name="Gerade Verbindung mit Pfeil 256">
          <a:extLst>
            <a:ext uri="{FF2B5EF4-FFF2-40B4-BE49-F238E27FC236}">
              <a16:creationId xmlns:a16="http://schemas.microsoft.com/office/drawing/2014/main" id="{B0D45CAA-40F8-4E45-860B-DF4B10A161E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8" name="Gerade Verbindung mit Pfeil 257">
          <a:extLst>
            <a:ext uri="{FF2B5EF4-FFF2-40B4-BE49-F238E27FC236}">
              <a16:creationId xmlns:a16="http://schemas.microsoft.com/office/drawing/2014/main" id="{A6184C3B-209E-45C0-936C-248B2AD3499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9" name="Gerade Verbindung mit Pfeil 258">
          <a:extLst>
            <a:ext uri="{FF2B5EF4-FFF2-40B4-BE49-F238E27FC236}">
              <a16:creationId xmlns:a16="http://schemas.microsoft.com/office/drawing/2014/main" id="{A5BC4013-0854-45D1-AA67-705CADD0B2F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60" name="Gerade Verbindung mit Pfeil 259">
          <a:extLst>
            <a:ext uri="{FF2B5EF4-FFF2-40B4-BE49-F238E27FC236}">
              <a16:creationId xmlns:a16="http://schemas.microsoft.com/office/drawing/2014/main" id="{DBBF6C03-0CC4-404E-9126-95E0E72BA53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1" name="Gerade Verbindung mit Pfeil 260">
          <a:extLst>
            <a:ext uri="{FF2B5EF4-FFF2-40B4-BE49-F238E27FC236}">
              <a16:creationId xmlns:a16="http://schemas.microsoft.com/office/drawing/2014/main" id="{CF2E5F8C-95CD-4647-AE36-253B9BC816B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2" name="Gerade Verbindung mit Pfeil 261">
          <a:extLst>
            <a:ext uri="{FF2B5EF4-FFF2-40B4-BE49-F238E27FC236}">
              <a16:creationId xmlns:a16="http://schemas.microsoft.com/office/drawing/2014/main" id="{989EDA17-15CE-451C-9A4C-D9C3085AA7D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3" name="Gerade Verbindung mit Pfeil 262">
          <a:extLst>
            <a:ext uri="{FF2B5EF4-FFF2-40B4-BE49-F238E27FC236}">
              <a16:creationId xmlns:a16="http://schemas.microsoft.com/office/drawing/2014/main" id="{461EB87D-41ED-48BB-9368-73E8D5336D8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4" name="Gerade Verbindung mit Pfeil 263">
          <a:extLst>
            <a:ext uri="{FF2B5EF4-FFF2-40B4-BE49-F238E27FC236}">
              <a16:creationId xmlns:a16="http://schemas.microsoft.com/office/drawing/2014/main" id="{BF953C0A-011F-4123-B027-FDBAD1889E7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5" name="Gerade Verbindung mit Pfeil 264">
          <a:extLst>
            <a:ext uri="{FF2B5EF4-FFF2-40B4-BE49-F238E27FC236}">
              <a16:creationId xmlns:a16="http://schemas.microsoft.com/office/drawing/2014/main" id="{FB282DF7-AA65-43BF-A419-EF2E35712AD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6" name="Gerade Verbindung mit Pfeil 265">
          <a:extLst>
            <a:ext uri="{FF2B5EF4-FFF2-40B4-BE49-F238E27FC236}">
              <a16:creationId xmlns:a16="http://schemas.microsoft.com/office/drawing/2014/main" id="{731009FB-75DB-4B2A-B96C-238314A7782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7" name="Gerade Verbindung mit Pfeil 266">
          <a:extLst>
            <a:ext uri="{FF2B5EF4-FFF2-40B4-BE49-F238E27FC236}">
              <a16:creationId xmlns:a16="http://schemas.microsoft.com/office/drawing/2014/main" id="{53C638EC-8930-4A64-BB32-9B28E9CEEA5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8" name="Gerade Verbindung mit Pfeil 267">
          <a:extLst>
            <a:ext uri="{FF2B5EF4-FFF2-40B4-BE49-F238E27FC236}">
              <a16:creationId xmlns:a16="http://schemas.microsoft.com/office/drawing/2014/main" id="{444F0ED7-2287-4D43-A501-2F823C9233B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9" name="Gerade Verbindung mit Pfeil 268">
          <a:extLst>
            <a:ext uri="{FF2B5EF4-FFF2-40B4-BE49-F238E27FC236}">
              <a16:creationId xmlns:a16="http://schemas.microsoft.com/office/drawing/2014/main" id="{B55F96EB-F339-4EF8-A892-E8D787EE12B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70" name="Gerade Verbindung mit Pfeil 269">
          <a:extLst>
            <a:ext uri="{FF2B5EF4-FFF2-40B4-BE49-F238E27FC236}">
              <a16:creationId xmlns:a16="http://schemas.microsoft.com/office/drawing/2014/main" id="{F5632AC7-FD58-4DBA-9E31-B32865AA1D9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71" name="Gerade Verbindung mit Pfeil 270">
          <a:extLst>
            <a:ext uri="{FF2B5EF4-FFF2-40B4-BE49-F238E27FC236}">
              <a16:creationId xmlns:a16="http://schemas.microsoft.com/office/drawing/2014/main" id="{4B5FCAB8-8929-4C15-B33F-FE91F29A7DD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72" name="Gerade Verbindung mit Pfeil 271">
          <a:extLst>
            <a:ext uri="{FF2B5EF4-FFF2-40B4-BE49-F238E27FC236}">
              <a16:creationId xmlns:a16="http://schemas.microsoft.com/office/drawing/2014/main" id="{8809D71C-20BF-453B-82DE-F9796A3C0D7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3" name="Gerade Verbindung mit Pfeil 272">
          <a:extLst>
            <a:ext uri="{FF2B5EF4-FFF2-40B4-BE49-F238E27FC236}">
              <a16:creationId xmlns:a16="http://schemas.microsoft.com/office/drawing/2014/main" id="{F777ED44-3422-4C30-B4C7-D562FC95201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4" name="Gerade Verbindung mit Pfeil 273">
          <a:extLst>
            <a:ext uri="{FF2B5EF4-FFF2-40B4-BE49-F238E27FC236}">
              <a16:creationId xmlns:a16="http://schemas.microsoft.com/office/drawing/2014/main" id="{A83221C2-8F9C-4A7A-9A5C-9BE30668EC0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5" name="Gerade Verbindung mit Pfeil 274">
          <a:extLst>
            <a:ext uri="{FF2B5EF4-FFF2-40B4-BE49-F238E27FC236}">
              <a16:creationId xmlns:a16="http://schemas.microsoft.com/office/drawing/2014/main" id="{E9A954BB-C40A-4866-AB12-CDD49D21303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6" name="Gerade Verbindung mit Pfeil 275">
          <a:extLst>
            <a:ext uri="{FF2B5EF4-FFF2-40B4-BE49-F238E27FC236}">
              <a16:creationId xmlns:a16="http://schemas.microsoft.com/office/drawing/2014/main" id="{E73157BA-1878-4798-A192-8F581779AF0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7" name="Gerade Verbindung mit Pfeil 276">
          <a:extLst>
            <a:ext uri="{FF2B5EF4-FFF2-40B4-BE49-F238E27FC236}">
              <a16:creationId xmlns:a16="http://schemas.microsoft.com/office/drawing/2014/main" id="{D170A64E-8574-467C-8353-4500D16FAB3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8" name="Gerade Verbindung mit Pfeil 277">
          <a:extLst>
            <a:ext uri="{FF2B5EF4-FFF2-40B4-BE49-F238E27FC236}">
              <a16:creationId xmlns:a16="http://schemas.microsoft.com/office/drawing/2014/main" id="{C61CE0CC-B53A-4EE1-B049-BD0FB388BBB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9" name="Gerade Verbindung mit Pfeil 278">
          <a:extLst>
            <a:ext uri="{FF2B5EF4-FFF2-40B4-BE49-F238E27FC236}">
              <a16:creationId xmlns:a16="http://schemas.microsoft.com/office/drawing/2014/main" id="{F38B6D0D-6CDC-4A72-90FE-33EEFBE532B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0" name="Gerade Verbindung mit Pfeil 279">
          <a:extLst>
            <a:ext uri="{FF2B5EF4-FFF2-40B4-BE49-F238E27FC236}">
              <a16:creationId xmlns:a16="http://schemas.microsoft.com/office/drawing/2014/main" id="{1A1F25D2-0FA4-47BE-9250-44E14A93060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1" name="Gerade Verbindung mit Pfeil 280">
          <a:extLst>
            <a:ext uri="{FF2B5EF4-FFF2-40B4-BE49-F238E27FC236}">
              <a16:creationId xmlns:a16="http://schemas.microsoft.com/office/drawing/2014/main" id="{00DDCC32-53B3-403C-B3E7-400D095ED1B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2" name="Gerade Verbindung mit Pfeil 281">
          <a:extLst>
            <a:ext uri="{FF2B5EF4-FFF2-40B4-BE49-F238E27FC236}">
              <a16:creationId xmlns:a16="http://schemas.microsoft.com/office/drawing/2014/main" id="{DBCF0A0D-4EC8-4C12-A37C-753BB38BB7E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3" name="Gerade Verbindung mit Pfeil 282">
          <a:extLst>
            <a:ext uri="{FF2B5EF4-FFF2-40B4-BE49-F238E27FC236}">
              <a16:creationId xmlns:a16="http://schemas.microsoft.com/office/drawing/2014/main" id="{93D1ECAF-EC34-4AC6-B171-906E205CF70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4" name="Gerade Verbindung mit Pfeil 283">
          <a:extLst>
            <a:ext uri="{FF2B5EF4-FFF2-40B4-BE49-F238E27FC236}">
              <a16:creationId xmlns:a16="http://schemas.microsoft.com/office/drawing/2014/main" id="{7E7F714F-2FE4-4E7F-98C1-E23C680F9EE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5" name="Gerade Verbindung mit Pfeil 284">
          <a:extLst>
            <a:ext uri="{FF2B5EF4-FFF2-40B4-BE49-F238E27FC236}">
              <a16:creationId xmlns:a16="http://schemas.microsoft.com/office/drawing/2014/main" id="{3C793BFA-0BFE-4A89-9638-AB3B89A7480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6" name="Gerade Verbindung mit Pfeil 285">
          <a:extLst>
            <a:ext uri="{FF2B5EF4-FFF2-40B4-BE49-F238E27FC236}">
              <a16:creationId xmlns:a16="http://schemas.microsoft.com/office/drawing/2014/main" id="{1D177A6D-66CC-4C4D-B7CF-F6724DB0B83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7" name="Gerade Verbindung mit Pfeil 286">
          <a:extLst>
            <a:ext uri="{FF2B5EF4-FFF2-40B4-BE49-F238E27FC236}">
              <a16:creationId xmlns:a16="http://schemas.microsoft.com/office/drawing/2014/main" id="{DAF394A5-B0B9-4BD1-8C84-DA79A08EE53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8" name="Gerade Verbindung mit Pfeil 287">
          <a:extLst>
            <a:ext uri="{FF2B5EF4-FFF2-40B4-BE49-F238E27FC236}">
              <a16:creationId xmlns:a16="http://schemas.microsoft.com/office/drawing/2014/main" id="{24FB954B-3DB1-4D42-AD03-856A1C4B56E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9" name="Gerade Verbindung mit Pfeil 288">
          <a:extLst>
            <a:ext uri="{FF2B5EF4-FFF2-40B4-BE49-F238E27FC236}">
              <a16:creationId xmlns:a16="http://schemas.microsoft.com/office/drawing/2014/main" id="{32BFCF54-EAB6-4701-9C7E-2E477FF820F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0" name="Gerade Verbindung mit Pfeil 289">
          <a:extLst>
            <a:ext uri="{FF2B5EF4-FFF2-40B4-BE49-F238E27FC236}">
              <a16:creationId xmlns:a16="http://schemas.microsoft.com/office/drawing/2014/main" id="{C598FD81-7E4D-44CA-B356-E63374E9392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1" name="Gerade Verbindung mit Pfeil 290">
          <a:extLst>
            <a:ext uri="{FF2B5EF4-FFF2-40B4-BE49-F238E27FC236}">
              <a16:creationId xmlns:a16="http://schemas.microsoft.com/office/drawing/2014/main" id="{8DA2B556-6D70-406D-A1B9-89D3BFFC150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2" name="Gerade Verbindung mit Pfeil 291">
          <a:extLst>
            <a:ext uri="{FF2B5EF4-FFF2-40B4-BE49-F238E27FC236}">
              <a16:creationId xmlns:a16="http://schemas.microsoft.com/office/drawing/2014/main" id="{FF61DEA0-6CE4-429E-9338-77A3F54227C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3" name="Gerade Verbindung mit Pfeil 292">
          <a:extLst>
            <a:ext uri="{FF2B5EF4-FFF2-40B4-BE49-F238E27FC236}">
              <a16:creationId xmlns:a16="http://schemas.microsoft.com/office/drawing/2014/main" id="{D725FC85-DB05-459D-97A2-0437F297ED4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4" name="Gerade Verbindung mit Pfeil 293">
          <a:extLst>
            <a:ext uri="{FF2B5EF4-FFF2-40B4-BE49-F238E27FC236}">
              <a16:creationId xmlns:a16="http://schemas.microsoft.com/office/drawing/2014/main" id="{7BBEA72A-FD3E-4DF4-834E-9B3D9D43E62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5" name="Gerade Verbindung mit Pfeil 294">
          <a:extLst>
            <a:ext uri="{FF2B5EF4-FFF2-40B4-BE49-F238E27FC236}">
              <a16:creationId xmlns:a16="http://schemas.microsoft.com/office/drawing/2014/main" id="{7A21716E-27BF-4E8E-BDDE-DBDD3E7B378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6" name="Gerade Verbindung mit Pfeil 295">
          <a:extLst>
            <a:ext uri="{FF2B5EF4-FFF2-40B4-BE49-F238E27FC236}">
              <a16:creationId xmlns:a16="http://schemas.microsoft.com/office/drawing/2014/main" id="{95C0B87D-393D-4E71-9503-0E1ACA14AFB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7" name="Gerade Verbindung mit Pfeil 296">
          <a:extLst>
            <a:ext uri="{FF2B5EF4-FFF2-40B4-BE49-F238E27FC236}">
              <a16:creationId xmlns:a16="http://schemas.microsoft.com/office/drawing/2014/main" id="{BB15C4D9-6242-47DD-B896-41FA2A4CC57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8" name="Gerade Verbindung mit Pfeil 297">
          <a:extLst>
            <a:ext uri="{FF2B5EF4-FFF2-40B4-BE49-F238E27FC236}">
              <a16:creationId xmlns:a16="http://schemas.microsoft.com/office/drawing/2014/main" id="{E1CEB846-1433-48D8-B215-7394BD897F0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9" name="Gerade Verbindung mit Pfeil 298">
          <a:extLst>
            <a:ext uri="{FF2B5EF4-FFF2-40B4-BE49-F238E27FC236}">
              <a16:creationId xmlns:a16="http://schemas.microsoft.com/office/drawing/2014/main" id="{23ED8B21-A9E1-4D2C-9E01-92D8EF4EDC7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0" name="Gerade Verbindung mit Pfeil 299">
          <a:extLst>
            <a:ext uri="{FF2B5EF4-FFF2-40B4-BE49-F238E27FC236}">
              <a16:creationId xmlns:a16="http://schemas.microsoft.com/office/drawing/2014/main" id="{ECF9324C-778A-440B-894E-FDDAA1BD7E7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1" name="Gerade Verbindung mit Pfeil 300">
          <a:extLst>
            <a:ext uri="{FF2B5EF4-FFF2-40B4-BE49-F238E27FC236}">
              <a16:creationId xmlns:a16="http://schemas.microsoft.com/office/drawing/2014/main" id="{8FDABBA4-030F-4348-960A-52C249D512C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2" name="Gerade Verbindung mit Pfeil 301">
          <a:extLst>
            <a:ext uri="{FF2B5EF4-FFF2-40B4-BE49-F238E27FC236}">
              <a16:creationId xmlns:a16="http://schemas.microsoft.com/office/drawing/2014/main" id="{74381EF9-22E7-44C1-B448-F9FFC2A9B45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3" name="Gerade Verbindung mit Pfeil 302">
          <a:extLst>
            <a:ext uri="{FF2B5EF4-FFF2-40B4-BE49-F238E27FC236}">
              <a16:creationId xmlns:a16="http://schemas.microsoft.com/office/drawing/2014/main" id="{D36CB008-0B75-41B4-8C88-0CB85460810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4" name="Gerade Verbindung mit Pfeil 303">
          <a:extLst>
            <a:ext uri="{FF2B5EF4-FFF2-40B4-BE49-F238E27FC236}">
              <a16:creationId xmlns:a16="http://schemas.microsoft.com/office/drawing/2014/main" id="{FCB8BC3B-7E4E-4A70-AB4C-30B8DAE63AB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5" name="Gerade Verbindung mit Pfeil 304">
          <a:extLst>
            <a:ext uri="{FF2B5EF4-FFF2-40B4-BE49-F238E27FC236}">
              <a16:creationId xmlns:a16="http://schemas.microsoft.com/office/drawing/2014/main" id="{1A067E8A-3149-4AA7-A8EA-42B8A3C967D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6" name="Gerade Verbindung mit Pfeil 305">
          <a:extLst>
            <a:ext uri="{FF2B5EF4-FFF2-40B4-BE49-F238E27FC236}">
              <a16:creationId xmlns:a16="http://schemas.microsoft.com/office/drawing/2014/main" id="{E6F73D36-FD67-4196-AC31-842EC377C3F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7" name="Gerade Verbindung mit Pfeil 306">
          <a:extLst>
            <a:ext uri="{FF2B5EF4-FFF2-40B4-BE49-F238E27FC236}">
              <a16:creationId xmlns:a16="http://schemas.microsoft.com/office/drawing/2014/main" id="{F57D1307-CDC2-4B7D-9F06-8245B2E4AD7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8" name="Gerade Verbindung mit Pfeil 307">
          <a:extLst>
            <a:ext uri="{FF2B5EF4-FFF2-40B4-BE49-F238E27FC236}">
              <a16:creationId xmlns:a16="http://schemas.microsoft.com/office/drawing/2014/main" id="{6C2D0BCC-93EC-4B12-B7AC-45418CDF597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9" name="Gerade Verbindung mit Pfeil 308">
          <a:extLst>
            <a:ext uri="{FF2B5EF4-FFF2-40B4-BE49-F238E27FC236}">
              <a16:creationId xmlns:a16="http://schemas.microsoft.com/office/drawing/2014/main" id="{3A335F6D-4DFF-41E1-94AE-D8DE6780739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0" name="Gerade Verbindung mit Pfeil 309">
          <a:extLst>
            <a:ext uri="{FF2B5EF4-FFF2-40B4-BE49-F238E27FC236}">
              <a16:creationId xmlns:a16="http://schemas.microsoft.com/office/drawing/2014/main" id="{D6B87EDF-4E01-4406-B141-63D4F6F4925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1" name="Gerade Verbindung mit Pfeil 310">
          <a:extLst>
            <a:ext uri="{FF2B5EF4-FFF2-40B4-BE49-F238E27FC236}">
              <a16:creationId xmlns:a16="http://schemas.microsoft.com/office/drawing/2014/main" id="{70893F97-A3DA-4AF5-AAE4-088B6957259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2" name="Gerade Verbindung mit Pfeil 311">
          <a:extLst>
            <a:ext uri="{FF2B5EF4-FFF2-40B4-BE49-F238E27FC236}">
              <a16:creationId xmlns:a16="http://schemas.microsoft.com/office/drawing/2014/main" id="{715BD146-6985-4C51-AC16-0CC6876AB6C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3" name="Gerade Verbindung mit Pfeil 312">
          <a:extLst>
            <a:ext uri="{FF2B5EF4-FFF2-40B4-BE49-F238E27FC236}">
              <a16:creationId xmlns:a16="http://schemas.microsoft.com/office/drawing/2014/main" id="{0C4A751B-F159-4589-A50A-C9E51EE20E4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4" name="Gerade Verbindung mit Pfeil 313">
          <a:extLst>
            <a:ext uri="{FF2B5EF4-FFF2-40B4-BE49-F238E27FC236}">
              <a16:creationId xmlns:a16="http://schemas.microsoft.com/office/drawing/2014/main" id="{3D3284EC-5352-4B76-9B48-D331D359E0E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5" name="Gerade Verbindung mit Pfeil 314">
          <a:extLst>
            <a:ext uri="{FF2B5EF4-FFF2-40B4-BE49-F238E27FC236}">
              <a16:creationId xmlns:a16="http://schemas.microsoft.com/office/drawing/2014/main" id="{FF73EED3-4BEF-46E5-9E4A-32D51E6870F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6" name="Gerade Verbindung mit Pfeil 315">
          <a:extLst>
            <a:ext uri="{FF2B5EF4-FFF2-40B4-BE49-F238E27FC236}">
              <a16:creationId xmlns:a16="http://schemas.microsoft.com/office/drawing/2014/main" id="{04B22C29-6775-4DF8-BA5A-8018E7FFFB9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7" name="Gerade Verbindung mit Pfeil 316">
          <a:extLst>
            <a:ext uri="{FF2B5EF4-FFF2-40B4-BE49-F238E27FC236}">
              <a16:creationId xmlns:a16="http://schemas.microsoft.com/office/drawing/2014/main" id="{42FB444F-9CA6-4A6B-8DE1-95119198599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8" name="Gerade Verbindung mit Pfeil 317">
          <a:extLst>
            <a:ext uri="{FF2B5EF4-FFF2-40B4-BE49-F238E27FC236}">
              <a16:creationId xmlns:a16="http://schemas.microsoft.com/office/drawing/2014/main" id="{4AD490ED-5883-4A5F-B705-738E3CDEA9C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9" name="Gerade Verbindung mit Pfeil 318">
          <a:extLst>
            <a:ext uri="{FF2B5EF4-FFF2-40B4-BE49-F238E27FC236}">
              <a16:creationId xmlns:a16="http://schemas.microsoft.com/office/drawing/2014/main" id="{3CE24971-F3D0-4CC2-A510-172B4D63761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0" name="Gerade Verbindung mit Pfeil 319">
          <a:extLst>
            <a:ext uri="{FF2B5EF4-FFF2-40B4-BE49-F238E27FC236}">
              <a16:creationId xmlns:a16="http://schemas.microsoft.com/office/drawing/2014/main" id="{CD892803-1907-4729-A057-4482DD1308B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1" name="Gerade Verbindung mit Pfeil 320">
          <a:extLst>
            <a:ext uri="{FF2B5EF4-FFF2-40B4-BE49-F238E27FC236}">
              <a16:creationId xmlns:a16="http://schemas.microsoft.com/office/drawing/2014/main" id="{E3EA2210-734A-4B09-A117-93EBFDC7801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2" name="Gerade Verbindung mit Pfeil 321">
          <a:extLst>
            <a:ext uri="{FF2B5EF4-FFF2-40B4-BE49-F238E27FC236}">
              <a16:creationId xmlns:a16="http://schemas.microsoft.com/office/drawing/2014/main" id="{C0387CD7-AE32-438B-B1EF-F0691EC3B9F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3" name="Gerade Verbindung mit Pfeil 322">
          <a:extLst>
            <a:ext uri="{FF2B5EF4-FFF2-40B4-BE49-F238E27FC236}">
              <a16:creationId xmlns:a16="http://schemas.microsoft.com/office/drawing/2014/main" id="{0B8EAD0D-4FFE-4E8C-9E46-7022B57476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4" name="Gerade Verbindung mit Pfeil 323">
          <a:extLst>
            <a:ext uri="{FF2B5EF4-FFF2-40B4-BE49-F238E27FC236}">
              <a16:creationId xmlns:a16="http://schemas.microsoft.com/office/drawing/2014/main" id="{BEB87CEE-922A-438D-A28F-3DDF0CDA6B0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5" name="Gerade Verbindung mit Pfeil 324">
          <a:extLst>
            <a:ext uri="{FF2B5EF4-FFF2-40B4-BE49-F238E27FC236}">
              <a16:creationId xmlns:a16="http://schemas.microsoft.com/office/drawing/2014/main" id="{5B639C6F-A107-4F92-98D5-63F4C6BDA58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6" name="Gerade Verbindung mit Pfeil 325">
          <a:extLst>
            <a:ext uri="{FF2B5EF4-FFF2-40B4-BE49-F238E27FC236}">
              <a16:creationId xmlns:a16="http://schemas.microsoft.com/office/drawing/2014/main" id="{7298C14A-0035-4557-8A3D-298D88D4CA1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7" name="Gerade Verbindung mit Pfeil 326">
          <a:extLst>
            <a:ext uri="{FF2B5EF4-FFF2-40B4-BE49-F238E27FC236}">
              <a16:creationId xmlns:a16="http://schemas.microsoft.com/office/drawing/2014/main" id="{CE95E0A9-0007-4F95-9FEB-894FE261658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8" name="Gerade Verbindung mit Pfeil 327">
          <a:extLst>
            <a:ext uri="{FF2B5EF4-FFF2-40B4-BE49-F238E27FC236}">
              <a16:creationId xmlns:a16="http://schemas.microsoft.com/office/drawing/2014/main" id="{E320CE94-327B-42D8-B252-871DC4AFF6B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9" name="Gerade Verbindung mit Pfeil 328">
          <a:extLst>
            <a:ext uri="{FF2B5EF4-FFF2-40B4-BE49-F238E27FC236}">
              <a16:creationId xmlns:a16="http://schemas.microsoft.com/office/drawing/2014/main" id="{7BEC1741-D584-4E6C-B519-5E7BC19C7D9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0" name="Gerade Verbindung mit Pfeil 329">
          <a:extLst>
            <a:ext uri="{FF2B5EF4-FFF2-40B4-BE49-F238E27FC236}">
              <a16:creationId xmlns:a16="http://schemas.microsoft.com/office/drawing/2014/main" id="{287335C3-241C-48DB-BEBB-2A8C4A34482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1" name="Gerade Verbindung mit Pfeil 330">
          <a:extLst>
            <a:ext uri="{FF2B5EF4-FFF2-40B4-BE49-F238E27FC236}">
              <a16:creationId xmlns:a16="http://schemas.microsoft.com/office/drawing/2014/main" id="{6ADCEA5D-3EB9-4511-8CB6-1F7E6748245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2" name="Gerade Verbindung mit Pfeil 331">
          <a:extLst>
            <a:ext uri="{FF2B5EF4-FFF2-40B4-BE49-F238E27FC236}">
              <a16:creationId xmlns:a16="http://schemas.microsoft.com/office/drawing/2014/main" id="{91C5A812-AF3A-42EC-BDFA-0A4B7352947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3" name="Gerade Verbindung mit Pfeil 332">
          <a:extLst>
            <a:ext uri="{FF2B5EF4-FFF2-40B4-BE49-F238E27FC236}">
              <a16:creationId xmlns:a16="http://schemas.microsoft.com/office/drawing/2014/main" id="{7D31EE43-40E6-48D2-B895-F4B21F963B4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4" name="Gerade Verbindung mit Pfeil 333">
          <a:extLst>
            <a:ext uri="{FF2B5EF4-FFF2-40B4-BE49-F238E27FC236}">
              <a16:creationId xmlns:a16="http://schemas.microsoft.com/office/drawing/2014/main" id="{9AA0CDF4-4450-444E-B158-ADAFB4C2F10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5" name="Gerade Verbindung mit Pfeil 334">
          <a:extLst>
            <a:ext uri="{FF2B5EF4-FFF2-40B4-BE49-F238E27FC236}">
              <a16:creationId xmlns:a16="http://schemas.microsoft.com/office/drawing/2014/main" id="{B69540CC-6B30-46B6-86EA-19E167F0AC6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6" name="Gerade Verbindung mit Pfeil 335">
          <a:extLst>
            <a:ext uri="{FF2B5EF4-FFF2-40B4-BE49-F238E27FC236}">
              <a16:creationId xmlns:a16="http://schemas.microsoft.com/office/drawing/2014/main" id="{B6C01318-E405-4100-962E-C0A89179CD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7" name="Gerade Verbindung mit Pfeil 336">
          <a:extLst>
            <a:ext uri="{FF2B5EF4-FFF2-40B4-BE49-F238E27FC236}">
              <a16:creationId xmlns:a16="http://schemas.microsoft.com/office/drawing/2014/main" id="{D4DCDD10-B1EA-451C-9D2E-8F2E32D9AA5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8" name="Gerade Verbindung mit Pfeil 337">
          <a:extLst>
            <a:ext uri="{FF2B5EF4-FFF2-40B4-BE49-F238E27FC236}">
              <a16:creationId xmlns:a16="http://schemas.microsoft.com/office/drawing/2014/main" id="{3E30070F-7AF8-4D49-882F-F876A7014F2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9" name="Gerade Verbindung mit Pfeil 338">
          <a:extLst>
            <a:ext uri="{FF2B5EF4-FFF2-40B4-BE49-F238E27FC236}">
              <a16:creationId xmlns:a16="http://schemas.microsoft.com/office/drawing/2014/main" id="{50103048-B32A-4736-A234-7332FDE0920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0" name="Gerade Verbindung mit Pfeil 339">
          <a:extLst>
            <a:ext uri="{FF2B5EF4-FFF2-40B4-BE49-F238E27FC236}">
              <a16:creationId xmlns:a16="http://schemas.microsoft.com/office/drawing/2014/main" id="{A572A5AA-E944-47FA-BDFC-6BEF3D31FF6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1" name="Gerade Verbindung mit Pfeil 340">
          <a:extLst>
            <a:ext uri="{FF2B5EF4-FFF2-40B4-BE49-F238E27FC236}">
              <a16:creationId xmlns:a16="http://schemas.microsoft.com/office/drawing/2014/main" id="{73256DE4-8910-4CD7-87F1-DE5C9E22708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2" name="Gerade Verbindung mit Pfeil 341">
          <a:extLst>
            <a:ext uri="{FF2B5EF4-FFF2-40B4-BE49-F238E27FC236}">
              <a16:creationId xmlns:a16="http://schemas.microsoft.com/office/drawing/2014/main" id="{DF40D238-AB50-41A4-99AD-8E407A5DD22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3" name="Gerade Verbindung mit Pfeil 342">
          <a:extLst>
            <a:ext uri="{FF2B5EF4-FFF2-40B4-BE49-F238E27FC236}">
              <a16:creationId xmlns:a16="http://schemas.microsoft.com/office/drawing/2014/main" id="{5B7EED35-1AD3-4E05-9DD0-833D382CA87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4" name="Gerade Verbindung mit Pfeil 343">
          <a:extLst>
            <a:ext uri="{FF2B5EF4-FFF2-40B4-BE49-F238E27FC236}">
              <a16:creationId xmlns:a16="http://schemas.microsoft.com/office/drawing/2014/main" id="{3837824A-7C91-4F09-AABD-5BDA218A640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5" name="Gerade Verbindung mit Pfeil 344">
          <a:extLst>
            <a:ext uri="{FF2B5EF4-FFF2-40B4-BE49-F238E27FC236}">
              <a16:creationId xmlns:a16="http://schemas.microsoft.com/office/drawing/2014/main" id="{8CAB0684-0F07-481B-87CB-1E746F2FF61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6" name="Gerade Verbindung mit Pfeil 345">
          <a:extLst>
            <a:ext uri="{FF2B5EF4-FFF2-40B4-BE49-F238E27FC236}">
              <a16:creationId xmlns:a16="http://schemas.microsoft.com/office/drawing/2014/main" id="{9BB07EC2-F207-4549-95F1-05D1D43448F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7" name="Gerade Verbindung mit Pfeil 346">
          <a:extLst>
            <a:ext uri="{FF2B5EF4-FFF2-40B4-BE49-F238E27FC236}">
              <a16:creationId xmlns:a16="http://schemas.microsoft.com/office/drawing/2014/main" id="{3D05EFA1-F4DA-48BC-9EA3-CDA80C8F1AD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8" name="Gerade Verbindung mit Pfeil 347">
          <a:extLst>
            <a:ext uri="{FF2B5EF4-FFF2-40B4-BE49-F238E27FC236}">
              <a16:creationId xmlns:a16="http://schemas.microsoft.com/office/drawing/2014/main" id="{CE41B144-EFDF-498C-BCB4-DCF71E573FC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9" name="Gerade Verbindung mit Pfeil 348">
          <a:extLst>
            <a:ext uri="{FF2B5EF4-FFF2-40B4-BE49-F238E27FC236}">
              <a16:creationId xmlns:a16="http://schemas.microsoft.com/office/drawing/2014/main" id="{04658D37-171C-4919-84B8-F7AD9E7D72D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0" name="Gerade Verbindung mit Pfeil 349">
          <a:extLst>
            <a:ext uri="{FF2B5EF4-FFF2-40B4-BE49-F238E27FC236}">
              <a16:creationId xmlns:a16="http://schemas.microsoft.com/office/drawing/2014/main" id="{547BC1F6-138A-494A-9815-72100DDE6DE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1" name="Gerade Verbindung mit Pfeil 350">
          <a:extLst>
            <a:ext uri="{FF2B5EF4-FFF2-40B4-BE49-F238E27FC236}">
              <a16:creationId xmlns:a16="http://schemas.microsoft.com/office/drawing/2014/main" id="{FFF3FCE5-97BC-4D2A-B010-3857AA0CE53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2" name="Gerade Verbindung mit Pfeil 351">
          <a:extLst>
            <a:ext uri="{FF2B5EF4-FFF2-40B4-BE49-F238E27FC236}">
              <a16:creationId xmlns:a16="http://schemas.microsoft.com/office/drawing/2014/main" id="{B97FB743-BB5D-49D3-8976-67CABFD4BEF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3" name="Gerade Verbindung mit Pfeil 352">
          <a:extLst>
            <a:ext uri="{FF2B5EF4-FFF2-40B4-BE49-F238E27FC236}">
              <a16:creationId xmlns:a16="http://schemas.microsoft.com/office/drawing/2014/main" id="{F380D74A-9364-4362-8E8A-DFE921F6D04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4" name="Gerade Verbindung mit Pfeil 353">
          <a:extLst>
            <a:ext uri="{FF2B5EF4-FFF2-40B4-BE49-F238E27FC236}">
              <a16:creationId xmlns:a16="http://schemas.microsoft.com/office/drawing/2014/main" id="{512D8500-C85F-4A5B-9E35-D5B2731D578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5" name="Gerade Verbindung mit Pfeil 354">
          <a:extLst>
            <a:ext uri="{FF2B5EF4-FFF2-40B4-BE49-F238E27FC236}">
              <a16:creationId xmlns:a16="http://schemas.microsoft.com/office/drawing/2014/main" id="{13E2464C-16B4-44B6-A9F2-07A12249BA7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6" name="Gerade Verbindung mit Pfeil 355">
          <a:extLst>
            <a:ext uri="{FF2B5EF4-FFF2-40B4-BE49-F238E27FC236}">
              <a16:creationId xmlns:a16="http://schemas.microsoft.com/office/drawing/2014/main" id="{BB46FCC1-311C-4468-837D-74A8CAE565C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7" name="Gerade Verbindung mit Pfeil 356">
          <a:extLst>
            <a:ext uri="{FF2B5EF4-FFF2-40B4-BE49-F238E27FC236}">
              <a16:creationId xmlns:a16="http://schemas.microsoft.com/office/drawing/2014/main" id="{24A4F056-2E9A-41BB-AF1A-0471F2F3001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8" name="Gerade Verbindung mit Pfeil 357">
          <a:extLst>
            <a:ext uri="{FF2B5EF4-FFF2-40B4-BE49-F238E27FC236}">
              <a16:creationId xmlns:a16="http://schemas.microsoft.com/office/drawing/2014/main" id="{016C9405-6DBA-4783-9410-EB6834BB455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9" name="Gerade Verbindung mit Pfeil 358">
          <a:extLst>
            <a:ext uri="{FF2B5EF4-FFF2-40B4-BE49-F238E27FC236}">
              <a16:creationId xmlns:a16="http://schemas.microsoft.com/office/drawing/2014/main" id="{3C489D79-49BE-4FDF-8DB9-EBA88947B98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0" name="Gerade Verbindung mit Pfeil 359">
          <a:extLst>
            <a:ext uri="{FF2B5EF4-FFF2-40B4-BE49-F238E27FC236}">
              <a16:creationId xmlns:a16="http://schemas.microsoft.com/office/drawing/2014/main" id="{FF313C02-36B5-446F-AC35-756D62ED461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1" name="Gerade Verbindung mit Pfeil 360">
          <a:extLst>
            <a:ext uri="{FF2B5EF4-FFF2-40B4-BE49-F238E27FC236}">
              <a16:creationId xmlns:a16="http://schemas.microsoft.com/office/drawing/2014/main" id="{00FF2B2D-F159-4E5D-B74B-6B41ACA6354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2" name="Gerade Verbindung mit Pfeil 361">
          <a:extLst>
            <a:ext uri="{FF2B5EF4-FFF2-40B4-BE49-F238E27FC236}">
              <a16:creationId xmlns:a16="http://schemas.microsoft.com/office/drawing/2014/main" id="{663FC758-1885-4325-B22A-A59FE220687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3" name="Gerade Verbindung mit Pfeil 362">
          <a:extLst>
            <a:ext uri="{FF2B5EF4-FFF2-40B4-BE49-F238E27FC236}">
              <a16:creationId xmlns:a16="http://schemas.microsoft.com/office/drawing/2014/main" id="{4315A403-272A-4EC7-8079-28CE3CA871E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4" name="Gerade Verbindung mit Pfeil 363">
          <a:extLst>
            <a:ext uri="{FF2B5EF4-FFF2-40B4-BE49-F238E27FC236}">
              <a16:creationId xmlns:a16="http://schemas.microsoft.com/office/drawing/2014/main" id="{2CD9749A-45B2-4261-9DCF-71E1A5E467F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5" name="Gerade Verbindung mit Pfeil 364">
          <a:extLst>
            <a:ext uri="{FF2B5EF4-FFF2-40B4-BE49-F238E27FC236}">
              <a16:creationId xmlns:a16="http://schemas.microsoft.com/office/drawing/2014/main" id="{DC398A1C-DD8A-4085-B200-12BC99765E7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6" name="Gerade Verbindung mit Pfeil 365">
          <a:extLst>
            <a:ext uri="{FF2B5EF4-FFF2-40B4-BE49-F238E27FC236}">
              <a16:creationId xmlns:a16="http://schemas.microsoft.com/office/drawing/2014/main" id="{0C47843B-23E8-4FE5-92B4-3DFD9C43950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7" name="Gerade Verbindung mit Pfeil 366">
          <a:extLst>
            <a:ext uri="{FF2B5EF4-FFF2-40B4-BE49-F238E27FC236}">
              <a16:creationId xmlns:a16="http://schemas.microsoft.com/office/drawing/2014/main" id="{B25043D5-74E7-4CC4-8090-ED1A17577DD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8" name="Gerade Verbindung mit Pfeil 367">
          <a:extLst>
            <a:ext uri="{FF2B5EF4-FFF2-40B4-BE49-F238E27FC236}">
              <a16:creationId xmlns:a16="http://schemas.microsoft.com/office/drawing/2014/main" id="{3D784D1C-B6DE-4E75-ADCF-C7BE1C3EEB4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69" name="Gerade Verbindung mit Pfeil 368">
          <a:extLst>
            <a:ext uri="{FF2B5EF4-FFF2-40B4-BE49-F238E27FC236}">
              <a16:creationId xmlns:a16="http://schemas.microsoft.com/office/drawing/2014/main" id="{32392F45-D396-4681-8CC4-9CE7D498439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0" name="Gerade Verbindung mit Pfeil 369">
          <a:extLst>
            <a:ext uri="{FF2B5EF4-FFF2-40B4-BE49-F238E27FC236}">
              <a16:creationId xmlns:a16="http://schemas.microsoft.com/office/drawing/2014/main" id="{AD6E3C57-3C2C-44FA-BFDC-EC20D506A2A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1" name="Gerade Verbindung mit Pfeil 370">
          <a:extLst>
            <a:ext uri="{FF2B5EF4-FFF2-40B4-BE49-F238E27FC236}">
              <a16:creationId xmlns:a16="http://schemas.microsoft.com/office/drawing/2014/main" id="{1E1F53CB-E177-428A-B516-FBBB37DEF97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2" name="Gerade Verbindung mit Pfeil 371">
          <a:extLst>
            <a:ext uri="{FF2B5EF4-FFF2-40B4-BE49-F238E27FC236}">
              <a16:creationId xmlns:a16="http://schemas.microsoft.com/office/drawing/2014/main" id="{2C98C7A5-CA19-428C-BEB1-45635A95353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3" name="Gerade Verbindung mit Pfeil 372">
          <a:extLst>
            <a:ext uri="{FF2B5EF4-FFF2-40B4-BE49-F238E27FC236}">
              <a16:creationId xmlns:a16="http://schemas.microsoft.com/office/drawing/2014/main" id="{E1FE2240-9EA4-4165-8A99-E02B12BE788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4" name="Gerade Verbindung mit Pfeil 373">
          <a:extLst>
            <a:ext uri="{FF2B5EF4-FFF2-40B4-BE49-F238E27FC236}">
              <a16:creationId xmlns:a16="http://schemas.microsoft.com/office/drawing/2014/main" id="{ECCC7915-D02D-4010-89EE-399BEA3E814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5" name="Gerade Verbindung mit Pfeil 374">
          <a:extLst>
            <a:ext uri="{FF2B5EF4-FFF2-40B4-BE49-F238E27FC236}">
              <a16:creationId xmlns:a16="http://schemas.microsoft.com/office/drawing/2014/main" id="{5B3D335A-B5B6-4325-9BF2-5C0B17E838F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6" name="Gerade Verbindung mit Pfeil 375">
          <a:extLst>
            <a:ext uri="{FF2B5EF4-FFF2-40B4-BE49-F238E27FC236}">
              <a16:creationId xmlns:a16="http://schemas.microsoft.com/office/drawing/2014/main" id="{2C6ACC92-7466-4730-B183-9EF44155057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7" name="Gerade Verbindung mit Pfeil 376">
          <a:extLst>
            <a:ext uri="{FF2B5EF4-FFF2-40B4-BE49-F238E27FC236}">
              <a16:creationId xmlns:a16="http://schemas.microsoft.com/office/drawing/2014/main" id="{4A270FA6-2B18-4F74-A980-B2B7F96CCDB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8" name="Gerade Verbindung mit Pfeil 377">
          <a:extLst>
            <a:ext uri="{FF2B5EF4-FFF2-40B4-BE49-F238E27FC236}">
              <a16:creationId xmlns:a16="http://schemas.microsoft.com/office/drawing/2014/main" id="{C6E4D2D1-2637-42C5-8F24-4EA20BEAD34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9" name="Gerade Verbindung mit Pfeil 378">
          <a:extLst>
            <a:ext uri="{FF2B5EF4-FFF2-40B4-BE49-F238E27FC236}">
              <a16:creationId xmlns:a16="http://schemas.microsoft.com/office/drawing/2014/main" id="{975A5948-C30A-4686-8B79-0AC6C8D2D52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80" name="Gerade Verbindung mit Pfeil 379">
          <a:extLst>
            <a:ext uri="{FF2B5EF4-FFF2-40B4-BE49-F238E27FC236}">
              <a16:creationId xmlns:a16="http://schemas.microsoft.com/office/drawing/2014/main" id="{CBDBAC9A-1307-4C23-B38E-B8B039A1FC9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1" name="Gerade Verbindung mit Pfeil 380">
          <a:extLst>
            <a:ext uri="{FF2B5EF4-FFF2-40B4-BE49-F238E27FC236}">
              <a16:creationId xmlns:a16="http://schemas.microsoft.com/office/drawing/2014/main" id="{EB3808B5-0941-4B6B-ADAF-D34239B5E35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2" name="Gerade Verbindung mit Pfeil 381">
          <a:extLst>
            <a:ext uri="{FF2B5EF4-FFF2-40B4-BE49-F238E27FC236}">
              <a16:creationId xmlns:a16="http://schemas.microsoft.com/office/drawing/2014/main" id="{5AAB513C-3754-4B2E-BD9E-1A9175A1C50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3" name="Gerade Verbindung mit Pfeil 382">
          <a:extLst>
            <a:ext uri="{FF2B5EF4-FFF2-40B4-BE49-F238E27FC236}">
              <a16:creationId xmlns:a16="http://schemas.microsoft.com/office/drawing/2014/main" id="{B314E9BC-EF74-436E-804C-E34ED3ED7E3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4" name="Gerade Verbindung mit Pfeil 383">
          <a:extLst>
            <a:ext uri="{FF2B5EF4-FFF2-40B4-BE49-F238E27FC236}">
              <a16:creationId xmlns:a16="http://schemas.microsoft.com/office/drawing/2014/main" id="{A0A863B4-F904-4E85-8043-099011B380D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5" name="Gerade Verbindung mit Pfeil 384">
          <a:extLst>
            <a:ext uri="{FF2B5EF4-FFF2-40B4-BE49-F238E27FC236}">
              <a16:creationId xmlns:a16="http://schemas.microsoft.com/office/drawing/2014/main" id="{88B9BCAA-E151-4A8B-B525-6ECE1B84638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6" name="Gerade Verbindung mit Pfeil 385">
          <a:extLst>
            <a:ext uri="{FF2B5EF4-FFF2-40B4-BE49-F238E27FC236}">
              <a16:creationId xmlns:a16="http://schemas.microsoft.com/office/drawing/2014/main" id="{FB297755-B095-44A5-9489-C27AF7F0542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7" name="Gerade Verbindung mit Pfeil 386">
          <a:extLst>
            <a:ext uri="{FF2B5EF4-FFF2-40B4-BE49-F238E27FC236}">
              <a16:creationId xmlns:a16="http://schemas.microsoft.com/office/drawing/2014/main" id="{EFF9CFB7-ACAC-4D20-B432-0547245E181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8" name="Gerade Verbindung mit Pfeil 387">
          <a:extLst>
            <a:ext uri="{FF2B5EF4-FFF2-40B4-BE49-F238E27FC236}">
              <a16:creationId xmlns:a16="http://schemas.microsoft.com/office/drawing/2014/main" id="{49AE9D35-60A8-46E1-BC48-A82CC49B3BB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9" name="Gerade Verbindung mit Pfeil 388">
          <a:extLst>
            <a:ext uri="{FF2B5EF4-FFF2-40B4-BE49-F238E27FC236}">
              <a16:creationId xmlns:a16="http://schemas.microsoft.com/office/drawing/2014/main" id="{6D79BA1D-8D20-4FA3-99B8-60125312265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0" name="Gerade Verbindung mit Pfeil 389">
          <a:extLst>
            <a:ext uri="{FF2B5EF4-FFF2-40B4-BE49-F238E27FC236}">
              <a16:creationId xmlns:a16="http://schemas.microsoft.com/office/drawing/2014/main" id="{AEC15DE7-FDBA-4187-B54B-9B274D7C781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1" name="Gerade Verbindung mit Pfeil 390">
          <a:extLst>
            <a:ext uri="{FF2B5EF4-FFF2-40B4-BE49-F238E27FC236}">
              <a16:creationId xmlns:a16="http://schemas.microsoft.com/office/drawing/2014/main" id="{47D8A683-0EAB-4B4F-A2DA-73AA1F07BEF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2" name="Gerade Verbindung mit Pfeil 391">
          <a:extLst>
            <a:ext uri="{FF2B5EF4-FFF2-40B4-BE49-F238E27FC236}">
              <a16:creationId xmlns:a16="http://schemas.microsoft.com/office/drawing/2014/main" id="{46E8E46F-50EA-4566-9A8A-C2B4B541757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3" name="Gerade Verbindung mit Pfeil 392">
          <a:extLst>
            <a:ext uri="{FF2B5EF4-FFF2-40B4-BE49-F238E27FC236}">
              <a16:creationId xmlns:a16="http://schemas.microsoft.com/office/drawing/2014/main" id="{AE2D4355-C46E-44AE-8EDE-065BFD167B1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4" name="Gerade Verbindung mit Pfeil 393">
          <a:extLst>
            <a:ext uri="{FF2B5EF4-FFF2-40B4-BE49-F238E27FC236}">
              <a16:creationId xmlns:a16="http://schemas.microsoft.com/office/drawing/2014/main" id="{BD5FBFFC-C44B-4110-B95B-51515545F78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5" name="Gerade Verbindung mit Pfeil 394">
          <a:extLst>
            <a:ext uri="{FF2B5EF4-FFF2-40B4-BE49-F238E27FC236}">
              <a16:creationId xmlns:a16="http://schemas.microsoft.com/office/drawing/2014/main" id="{78D44BAE-1DAA-44B2-A742-9938E4C6403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6" name="Gerade Verbindung mit Pfeil 395">
          <a:extLst>
            <a:ext uri="{FF2B5EF4-FFF2-40B4-BE49-F238E27FC236}">
              <a16:creationId xmlns:a16="http://schemas.microsoft.com/office/drawing/2014/main" id="{660EDC6D-8D08-4DD0-8015-064F8E620E8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7" name="Gerade Verbindung mit Pfeil 396">
          <a:extLst>
            <a:ext uri="{FF2B5EF4-FFF2-40B4-BE49-F238E27FC236}">
              <a16:creationId xmlns:a16="http://schemas.microsoft.com/office/drawing/2014/main" id="{63287B61-AFFB-498D-8AF1-3C1BAB25BC3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8" name="Gerade Verbindung mit Pfeil 397">
          <a:extLst>
            <a:ext uri="{FF2B5EF4-FFF2-40B4-BE49-F238E27FC236}">
              <a16:creationId xmlns:a16="http://schemas.microsoft.com/office/drawing/2014/main" id="{4A8CAE04-FE86-4B11-905D-CE1BB53FE9D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9" name="Gerade Verbindung mit Pfeil 398">
          <a:extLst>
            <a:ext uri="{FF2B5EF4-FFF2-40B4-BE49-F238E27FC236}">
              <a16:creationId xmlns:a16="http://schemas.microsoft.com/office/drawing/2014/main" id="{445E2014-3F43-4A22-90C6-DAE9B6AB27C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0" name="Gerade Verbindung mit Pfeil 399">
          <a:extLst>
            <a:ext uri="{FF2B5EF4-FFF2-40B4-BE49-F238E27FC236}">
              <a16:creationId xmlns:a16="http://schemas.microsoft.com/office/drawing/2014/main" id="{FCAF5BE2-38DE-4096-BA86-796731A5D97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1" name="Gerade Verbindung mit Pfeil 400">
          <a:extLst>
            <a:ext uri="{FF2B5EF4-FFF2-40B4-BE49-F238E27FC236}">
              <a16:creationId xmlns:a16="http://schemas.microsoft.com/office/drawing/2014/main" id="{934BD1B2-EE8C-4FD4-99F0-113DFA63B83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2" name="Gerade Verbindung mit Pfeil 401">
          <a:extLst>
            <a:ext uri="{FF2B5EF4-FFF2-40B4-BE49-F238E27FC236}">
              <a16:creationId xmlns:a16="http://schemas.microsoft.com/office/drawing/2014/main" id="{6C86895B-7D50-493A-93E9-752AA684EB5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3" name="Gerade Verbindung mit Pfeil 402">
          <a:extLst>
            <a:ext uri="{FF2B5EF4-FFF2-40B4-BE49-F238E27FC236}">
              <a16:creationId xmlns:a16="http://schemas.microsoft.com/office/drawing/2014/main" id="{BD2398B7-87E1-468C-B5FC-BF0DCA7D147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4" name="Gerade Verbindung mit Pfeil 403">
          <a:extLst>
            <a:ext uri="{FF2B5EF4-FFF2-40B4-BE49-F238E27FC236}">
              <a16:creationId xmlns:a16="http://schemas.microsoft.com/office/drawing/2014/main" id="{F8278A7F-59B0-41D3-A139-F7208B3495A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5" name="Gerade Verbindung mit Pfeil 404">
          <a:extLst>
            <a:ext uri="{FF2B5EF4-FFF2-40B4-BE49-F238E27FC236}">
              <a16:creationId xmlns:a16="http://schemas.microsoft.com/office/drawing/2014/main" id="{2D63FE9E-6392-4469-B5A9-D6435A9A865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6" name="Gerade Verbindung mit Pfeil 405">
          <a:extLst>
            <a:ext uri="{FF2B5EF4-FFF2-40B4-BE49-F238E27FC236}">
              <a16:creationId xmlns:a16="http://schemas.microsoft.com/office/drawing/2014/main" id="{BA1ADFBB-9FB5-4095-A3DB-B1B6B4F17DF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7" name="Gerade Verbindung mit Pfeil 406">
          <a:extLst>
            <a:ext uri="{FF2B5EF4-FFF2-40B4-BE49-F238E27FC236}">
              <a16:creationId xmlns:a16="http://schemas.microsoft.com/office/drawing/2014/main" id="{46BE7EE9-E388-489A-90C1-5E3F72BDB66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8" name="Gerade Verbindung mit Pfeil 407">
          <a:extLst>
            <a:ext uri="{FF2B5EF4-FFF2-40B4-BE49-F238E27FC236}">
              <a16:creationId xmlns:a16="http://schemas.microsoft.com/office/drawing/2014/main" id="{2A8F6576-354B-4F90-8CD4-A01D0B6D5D5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9" name="Gerade Verbindung mit Pfeil 408">
          <a:extLst>
            <a:ext uri="{FF2B5EF4-FFF2-40B4-BE49-F238E27FC236}">
              <a16:creationId xmlns:a16="http://schemas.microsoft.com/office/drawing/2014/main" id="{585AD43B-1AA9-4267-B2E6-9D9BDCEDBD2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0" name="Gerade Verbindung mit Pfeil 409">
          <a:extLst>
            <a:ext uri="{FF2B5EF4-FFF2-40B4-BE49-F238E27FC236}">
              <a16:creationId xmlns:a16="http://schemas.microsoft.com/office/drawing/2014/main" id="{17F8FCB8-F68C-4A6F-90BB-B633C0FF035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1" name="Gerade Verbindung mit Pfeil 410">
          <a:extLst>
            <a:ext uri="{FF2B5EF4-FFF2-40B4-BE49-F238E27FC236}">
              <a16:creationId xmlns:a16="http://schemas.microsoft.com/office/drawing/2014/main" id="{4715F0BE-E04B-4C08-9028-05644243D24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2" name="Gerade Verbindung mit Pfeil 411">
          <a:extLst>
            <a:ext uri="{FF2B5EF4-FFF2-40B4-BE49-F238E27FC236}">
              <a16:creationId xmlns:a16="http://schemas.microsoft.com/office/drawing/2014/main" id="{C9F583B0-101C-4EE3-BBAE-04B32813031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3" name="Gerade Verbindung mit Pfeil 412">
          <a:extLst>
            <a:ext uri="{FF2B5EF4-FFF2-40B4-BE49-F238E27FC236}">
              <a16:creationId xmlns:a16="http://schemas.microsoft.com/office/drawing/2014/main" id="{8F82E0E4-665F-466B-B129-70EB3E1F655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4" name="Gerade Verbindung mit Pfeil 413">
          <a:extLst>
            <a:ext uri="{FF2B5EF4-FFF2-40B4-BE49-F238E27FC236}">
              <a16:creationId xmlns:a16="http://schemas.microsoft.com/office/drawing/2014/main" id="{27AC3B8F-BCB7-4E80-BC59-371C0A7609E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5" name="Gerade Verbindung mit Pfeil 414">
          <a:extLst>
            <a:ext uri="{FF2B5EF4-FFF2-40B4-BE49-F238E27FC236}">
              <a16:creationId xmlns:a16="http://schemas.microsoft.com/office/drawing/2014/main" id="{D71CA7F7-397C-4BF5-8D4A-C267893913D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6" name="Gerade Verbindung mit Pfeil 415">
          <a:extLst>
            <a:ext uri="{FF2B5EF4-FFF2-40B4-BE49-F238E27FC236}">
              <a16:creationId xmlns:a16="http://schemas.microsoft.com/office/drawing/2014/main" id="{AA969E70-2BDF-4DF8-86B8-A1E7B7DC13D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7" name="Gerade Verbindung mit Pfeil 416">
          <a:extLst>
            <a:ext uri="{FF2B5EF4-FFF2-40B4-BE49-F238E27FC236}">
              <a16:creationId xmlns:a16="http://schemas.microsoft.com/office/drawing/2014/main" id="{7A9B555C-55C2-43FA-93F0-9EABCC9F2A4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8" name="Gerade Verbindung mit Pfeil 417">
          <a:extLst>
            <a:ext uri="{FF2B5EF4-FFF2-40B4-BE49-F238E27FC236}">
              <a16:creationId xmlns:a16="http://schemas.microsoft.com/office/drawing/2014/main" id="{FCB5D00A-7537-480F-A79F-B77B5F9ADA7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9" name="Gerade Verbindung mit Pfeil 418">
          <a:extLst>
            <a:ext uri="{FF2B5EF4-FFF2-40B4-BE49-F238E27FC236}">
              <a16:creationId xmlns:a16="http://schemas.microsoft.com/office/drawing/2014/main" id="{54C03122-8537-49BA-B6B3-2F4E8BC8E70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0" name="Gerade Verbindung mit Pfeil 419">
          <a:extLst>
            <a:ext uri="{FF2B5EF4-FFF2-40B4-BE49-F238E27FC236}">
              <a16:creationId xmlns:a16="http://schemas.microsoft.com/office/drawing/2014/main" id="{E80C6CC3-3D82-4B29-AEBC-A13A039F259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1" name="Gerade Verbindung mit Pfeil 420">
          <a:extLst>
            <a:ext uri="{FF2B5EF4-FFF2-40B4-BE49-F238E27FC236}">
              <a16:creationId xmlns:a16="http://schemas.microsoft.com/office/drawing/2014/main" id="{A10EC6FC-0BCE-46BC-9C64-ADF91781998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2" name="Gerade Verbindung mit Pfeil 421">
          <a:extLst>
            <a:ext uri="{FF2B5EF4-FFF2-40B4-BE49-F238E27FC236}">
              <a16:creationId xmlns:a16="http://schemas.microsoft.com/office/drawing/2014/main" id="{4880AC09-73D3-49E4-8D5A-2C504F9E9F4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3" name="Gerade Verbindung mit Pfeil 422">
          <a:extLst>
            <a:ext uri="{FF2B5EF4-FFF2-40B4-BE49-F238E27FC236}">
              <a16:creationId xmlns:a16="http://schemas.microsoft.com/office/drawing/2014/main" id="{BF9F9ED4-2181-4370-A8BB-40CD4EBAD03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4" name="Gerade Verbindung mit Pfeil 423">
          <a:extLst>
            <a:ext uri="{FF2B5EF4-FFF2-40B4-BE49-F238E27FC236}">
              <a16:creationId xmlns:a16="http://schemas.microsoft.com/office/drawing/2014/main" id="{31767758-0F48-44A5-87E9-9EE6E10A069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5" name="Gerade Verbindung mit Pfeil 424">
          <a:extLst>
            <a:ext uri="{FF2B5EF4-FFF2-40B4-BE49-F238E27FC236}">
              <a16:creationId xmlns:a16="http://schemas.microsoft.com/office/drawing/2014/main" id="{03E4C257-7A6F-4B2B-9DB2-39CE4C752D3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6" name="Gerade Verbindung mit Pfeil 425">
          <a:extLst>
            <a:ext uri="{FF2B5EF4-FFF2-40B4-BE49-F238E27FC236}">
              <a16:creationId xmlns:a16="http://schemas.microsoft.com/office/drawing/2014/main" id="{9978613D-906A-4B42-A850-30E84CB11F0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7" name="Gerade Verbindung mit Pfeil 426">
          <a:extLst>
            <a:ext uri="{FF2B5EF4-FFF2-40B4-BE49-F238E27FC236}">
              <a16:creationId xmlns:a16="http://schemas.microsoft.com/office/drawing/2014/main" id="{7E497C71-D9BD-4023-9746-AEB68DCF076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8" name="Gerade Verbindung mit Pfeil 427">
          <a:extLst>
            <a:ext uri="{FF2B5EF4-FFF2-40B4-BE49-F238E27FC236}">
              <a16:creationId xmlns:a16="http://schemas.microsoft.com/office/drawing/2014/main" id="{B0C79A5A-7E71-4F9C-8E87-56D6DE27876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9" name="Gerade Verbindung mit Pfeil 428">
          <a:extLst>
            <a:ext uri="{FF2B5EF4-FFF2-40B4-BE49-F238E27FC236}">
              <a16:creationId xmlns:a16="http://schemas.microsoft.com/office/drawing/2014/main" id="{4EFDB83B-5C7A-477F-93DE-60BD8BD99AB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0" name="Gerade Verbindung mit Pfeil 429">
          <a:extLst>
            <a:ext uri="{FF2B5EF4-FFF2-40B4-BE49-F238E27FC236}">
              <a16:creationId xmlns:a16="http://schemas.microsoft.com/office/drawing/2014/main" id="{F8EAD0FE-EE0C-4634-BFA4-4F3FD9A7D1D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1" name="Gerade Verbindung mit Pfeil 430">
          <a:extLst>
            <a:ext uri="{FF2B5EF4-FFF2-40B4-BE49-F238E27FC236}">
              <a16:creationId xmlns:a16="http://schemas.microsoft.com/office/drawing/2014/main" id="{E238770E-6610-4DF5-89E9-5A9FAE387DE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2" name="Gerade Verbindung mit Pfeil 431">
          <a:extLst>
            <a:ext uri="{FF2B5EF4-FFF2-40B4-BE49-F238E27FC236}">
              <a16:creationId xmlns:a16="http://schemas.microsoft.com/office/drawing/2014/main" id="{DF13D0D1-CAD3-419A-914E-F314F528FA7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3" name="Gerade Verbindung mit Pfeil 432">
          <a:extLst>
            <a:ext uri="{FF2B5EF4-FFF2-40B4-BE49-F238E27FC236}">
              <a16:creationId xmlns:a16="http://schemas.microsoft.com/office/drawing/2014/main" id="{F7327D3B-C6ED-44A7-9C8A-CBE1DF3E4D3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4" name="Gerade Verbindung mit Pfeil 433">
          <a:extLst>
            <a:ext uri="{FF2B5EF4-FFF2-40B4-BE49-F238E27FC236}">
              <a16:creationId xmlns:a16="http://schemas.microsoft.com/office/drawing/2014/main" id="{D50CA952-B9D1-4F9D-AF06-B76F4927A37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5" name="Gerade Verbindung mit Pfeil 434">
          <a:extLst>
            <a:ext uri="{FF2B5EF4-FFF2-40B4-BE49-F238E27FC236}">
              <a16:creationId xmlns:a16="http://schemas.microsoft.com/office/drawing/2014/main" id="{AAB6D6CE-2EDF-4D16-8E88-8041F9FE192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6" name="Gerade Verbindung mit Pfeil 435">
          <a:extLst>
            <a:ext uri="{FF2B5EF4-FFF2-40B4-BE49-F238E27FC236}">
              <a16:creationId xmlns:a16="http://schemas.microsoft.com/office/drawing/2014/main" id="{933338BF-C8AC-4843-81FF-D6D279A32DB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7" name="Gerade Verbindung mit Pfeil 436">
          <a:extLst>
            <a:ext uri="{FF2B5EF4-FFF2-40B4-BE49-F238E27FC236}">
              <a16:creationId xmlns:a16="http://schemas.microsoft.com/office/drawing/2014/main" id="{429C5ED8-2BF8-4B70-9714-9902EFD8462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8" name="Gerade Verbindung mit Pfeil 437">
          <a:extLst>
            <a:ext uri="{FF2B5EF4-FFF2-40B4-BE49-F238E27FC236}">
              <a16:creationId xmlns:a16="http://schemas.microsoft.com/office/drawing/2014/main" id="{972512B0-5E7B-4734-A523-5B022BC213D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9" name="Gerade Verbindung mit Pfeil 438">
          <a:extLst>
            <a:ext uri="{FF2B5EF4-FFF2-40B4-BE49-F238E27FC236}">
              <a16:creationId xmlns:a16="http://schemas.microsoft.com/office/drawing/2014/main" id="{F71E6578-96C9-4F87-83AD-A4314B325E4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0" name="Gerade Verbindung mit Pfeil 439">
          <a:extLst>
            <a:ext uri="{FF2B5EF4-FFF2-40B4-BE49-F238E27FC236}">
              <a16:creationId xmlns:a16="http://schemas.microsoft.com/office/drawing/2014/main" id="{537B5733-5C57-40CD-A627-0A6E9BD0B91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1" name="Gerade Verbindung mit Pfeil 440">
          <a:extLst>
            <a:ext uri="{FF2B5EF4-FFF2-40B4-BE49-F238E27FC236}">
              <a16:creationId xmlns:a16="http://schemas.microsoft.com/office/drawing/2014/main" id="{12DE5295-0D4B-4DD3-9F29-362A31C18B4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2" name="Gerade Verbindung mit Pfeil 441">
          <a:extLst>
            <a:ext uri="{FF2B5EF4-FFF2-40B4-BE49-F238E27FC236}">
              <a16:creationId xmlns:a16="http://schemas.microsoft.com/office/drawing/2014/main" id="{83324A0F-C6C1-4D2B-8B99-A50255C9455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3" name="Gerade Verbindung mit Pfeil 442">
          <a:extLst>
            <a:ext uri="{FF2B5EF4-FFF2-40B4-BE49-F238E27FC236}">
              <a16:creationId xmlns:a16="http://schemas.microsoft.com/office/drawing/2014/main" id="{B9ED9E55-669D-4B0A-8E3F-EA934E1954A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4" name="Gerade Verbindung mit Pfeil 443">
          <a:extLst>
            <a:ext uri="{FF2B5EF4-FFF2-40B4-BE49-F238E27FC236}">
              <a16:creationId xmlns:a16="http://schemas.microsoft.com/office/drawing/2014/main" id="{029A5B46-E7FC-442D-81A5-8E38E835E86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5" name="Gerade Verbindung mit Pfeil 444">
          <a:extLst>
            <a:ext uri="{FF2B5EF4-FFF2-40B4-BE49-F238E27FC236}">
              <a16:creationId xmlns:a16="http://schemas.microsoft.com/office/drawing/2014/main" id="{5A09C315-A44A-46BE-B0A3-C4C630857E9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6" name="Gerade Verbindung mit Pfeil 445">
          <a:extLst>
            <a:ext uri="{FF2B5EF4-FFF2-40B4-BE49-F238E27FC236}">
              <a16:creationId xmlns:a16="http://schemas.microsoft.com/office/drawing/2014/main" id="{FB6EAAD7-C2D1-4915-B293-C6D13AF8F58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7" name="Gerade Verbindung mit Pfeil 446">
          <a:extLst>
            <a:ext uri="{FF2B5EF4-FFF2-40B4-BE49-F238E27FC236}">
              <a16:creationId xmlns:a16="http://schemas.microsoft.com/office/drawing/2014/main" id="{91B73A91-C31E-45B0-B7F9-1DB56173FA7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8" name="Gerade Verbindung mit Pfeil 447">
          <a:extLst>
            <a:ext uri="{FF2B5EF4-FFF2-40B4-BE49-F238E27FC236}">
              <a16:creationId xmlns:a16="http://schemas.microsoft.com/office/drawing/2014/main" id="{8CB24E88-7874-48C4-8549-872DCDE05B9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9" name="Gerade Verbindung mit Pfeil 448">
          <a:extLst>
            <a:ext uri="{FF2B5EF4-FFF2-40B4-BE49-F238E27FC236}">
              <a16:creationId xmlns:a16="http://schemas.microsoft.com/office/drawing/2014/main" id="{333F7367-3746-4228-84D2-A34B5D55F0A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0" name="Gerade Verbindung mit Pfeil 449">
          <a:extLst>
            <a:ext uri="{FF2B5EF4-FFF2-40B4-BE49-F238E27FC236}">
              <a16:creationId xmlns:a16="http://schemas.microsoft.com/office/drawing/2014/main" id="{923328A3-E8EE-4199-A97D-539298489FF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1" name="Gerade Verbindung mit Pfeil 450">
          <a:extLst>
            <a:ext uri="{FF2B5EF4-FFF2-40B4-BE49-F238E27FC236}">
              <a16:creationId xmlns:a16="http://schemas.microsoft.com/office/drawing/2014/main" id="{1AA17057-B4B2-42CB-866B-CB36DF552FD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2" name="Gerade Verbindung mit Pfeil 451">
          <a:extLst>
            <a:ext uri="{FF2B5EF4-FFF2-40B4-BE49-F238E27FC236}">
              <a16:creationId xmlns:a16="http://schemas.microsoft.com/office/drawing/2014/main" id="{D77A7958-65B7-4BE5-915A-F73533C2EB3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3" name="Gerade Verbindung mit Pfeil 452">
          <a:extLst>
            <a:ext uri="{FF2B5EF4-FFF2-40B4-BE49-F238E27FC236}">
              <a16:creationId xmlns:a16="http://schemas.microsoft.com/office/drawing/2014/main" id="{6F237D7A-3242-4755-AF23-C6AC4219980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4" name="Gerade Verbindung mit Pfeil 453">
          <a:extLst>
            <a:ext uri="{FF2B5EF4-FFF2-40B4-BE49-F238E27FC236}">
              <a16:creationId xmlns:a16="http://schemas.microsoft.com/office/drawing/2014/main" id="{1AB50D87-897C-4538-8BF2-1680CA9F64A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5" name="Gerade Verbindung mit Pfeil 454">
          <a:extLst>
            <a:ext uri="{FF2B5EF4-FFF2-40B4-BE49-F238E27FC236}">
              <a16:creationId xmlns:a16="http://schemas.microsoft.com/office/drawing/2014/main" id="{7DEB9070-9314-408B-A739-010EC488442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6" name="Gerade Verbindung mit Pfeil 455">
          <a:extLst>
            <a:ext uri="{FF2B5EF4-FFF2-40B4-BE49-F238E27FC236}">
              <a16:creationId xmlns:a16="http://schemas.microsoft.com/office/drawing/2014/main" id="{33ECC4C5-76C5-41A5-ADE0-4703F3098F4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7" name="Gerade Verbindung mit Pfeil 456">
          <a:extLst>
            <a:ext uri="{FF2B5EF4-FFF2-40B4-BE49-F238E27FC236}">
              <a16:creationId xmlns:a16="http://schemas.microsoft.com/office/drawing/2014/main" id="{0F5CF18E-91FC-46FA-8D5C-DFFFC7DF5C8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8" name="Gerade Verbindung mit Pfeil 457">
          <a:extLst>
            <a:ext uri="{FF2B5EF4-FFF2-40B4-BE49-F238E27FC236}">
              <a16:creationId xmlns:a16="http://schemas.microsoft.com/office/drawing/2014/main" id="{ACC6F0A1-1273-452E-AFE3-EB2366477DF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9" name="Gerade Verbindung mit Pfeil 458">
          <a:extLst>
            <a:ext uri="{FF2B5EF4-FFF2-40B4-BE49-F238E27FC236}">
              <a16:creationId xmlns:a16="http://schemas.microsoft.com/office/drawing/2014/main" id="{BE705D80-0E80-46AF-8938-7B6169D66A2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0" name="Gerade Verbindung mit Pfeil 459">
          <a:extLst>
            <a:ext uri="{FF2B5EF4-FFF2-40B4-BE49-F238E27FC236}">
              <a16:creationId xmlns:a16="http://schemas.microsoft.com/office/drawing/2014/main" id="{FD0F237E-E733-48F3-A4AE-83D508CAD80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1" name="Gerade Verbindung mit Pfeil 460">
          <a:extLst>
            <a:ext uri="{FF2B5EF4-FFF2-40B4-BE49-F238E27FC236}">
              <a16:creationId xmlns:a16="http://schemas.microsoft.com/office/drawing/2014/main" id="{14A84CD4-B086-4DAF-B3C7-08CCCBD64EA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2" name="Gerade Verbindung mit Pfeil 461">
          <a:extLst>
            <a:ext uri="{FF2B5EF4-FFF2-40B4-BE49-F238E27FC236}">
              <a16:creationId xmlns:a16="http://schemas.microsoft.com/office/drawing/2014/main" id="{4BD491AE-40CB-4145-BDDF-CCE3404B8D1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3" name="Gerade Verbindung mit Pfeil 462">
          <a:extLst>
            <a:ext uri="{FF2B5EF4-FFF2-40B4-BE49-F238E27FC236}">
              <a16:creationId xmlns:a16="http://schemas.microsoft.com/office/drawing/2014/main" id="{9DC14F61-DB87-438E-B2EF-7A0A2451B4B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4" name="Gerade Verbindung mit Pfeil 463">
          <a:extLst>
            <a:ext uri="{FF2B5EF4-FFF2-40B4-BE49-F238E27FC236}">
              <a16:creationId xmlns:a16="http://schemas.microsoft.com/office/drawing/2014/main" id="{A7E0D95C-68F2-4783-9BCA-81E6A3B6592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3AE6C6D1-7600-4649-8B09-7DCE722C08C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672A78D4-7CFE-48B6-85DA-A464E8E82D2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30AA95C0-8A3F-4B88-8658-AB044843F2E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74676E13-F2F9-4783-BE72-897FE1A9463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16C17405-865F-4CBA-B460-B3EC0244011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EBB102C0-0B40-4E48-A281-AE468E10061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34340DE2-D1C2-44C9-985D-242CB74030E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6606457C-9AB2-4D84-BDC7-B0457380265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A0AA7BA2-80D1-445E-9F46-0E73F39E8CF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4B2A125E-2BDA-4C87-AF18-F34EDB7FCEC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A33C600B-0471-40A4-97B2-93AD49150BB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FE7BB6DE-2867-48C7-912F-52C51CCEE2B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BAF562A8-6085-4879-9244-F357CD99B50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552AEAC7-BCA6-4010-B943-96D72B0E5D4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E7A19096-BBB7-4FFF-B048-EB08D526F40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A28CF8E5-C2D4-434B-8A12-D404CED1C2D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582CB8BA-F40B-4A96-9969-8747B34D4CF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508F02A4-6023-4E0E-90FB-8CEB25F4BBE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3CC75295-4C8A-48E9-8F0A-E4CF660C7F8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41D1663-DF1A-4407-96C1-927A848F3B3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EB442F30-20AF-48A4-AE8E-8E2A402CE93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6DE3D262-765A-4432-9283-14DA08B46F8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BA539F17-00BF-4017-BB3A-D63B27EEB0A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01DF7B40-0BF0-46AB-9605-DC267B07AC3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id="{540EC52F-5A11-4C3B-A109-4DD49379C4F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7992C7C9-8520-40A7-9D38-748F2A9730D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" name="Gerade Verbindung mit Pfeil 27">
          <a:extLst>
            <a:ext uri="{FF2B5EF4-FFF2-40B4-BE49-F238E27FC236}">
              <a16:creationId xmlns:a16="http://schemas.microsoft.com/office/drawing/2014/main" id="{72B5D14B-BF1D-4D0B-B2D6-3CCC4066756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" name="Gerade Verbindung mit Pfeil 28">
          <a:extLst>
            <a:ext uri="{FF2B5EF4-FFF2-40B4-BE49-F238E27FC236}">
              <a16:creationId xmlns:a16="http://schemas.microsoft.com/office/drawing/2014/main" id="{6E6E2361-D035-4CEA-A659-9B2AE427829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" name="Gerade Verbindung mit Pfeil 29">
          <a:extLst>
            <a:ext uri="{FF2B5EF4-FFF2-40B4-BE49-F238E27FC236}">
              <a16:creationId xmlns:a16="http://schemas.microsoft.com/office/drawing/2014/main" id="{B77CAD3B-6C05-4B51-BFB4-B6D313618A3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7BD600F3-D699-4A90-AC57-E2AE00150A2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4CC6F8C2-412B-448C-8DE1-CA621A04946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" name="Gerade Verbindung mit Pfeil 32">
          <a:extLst>
            <a:ext uri="{FF2B5EF4-FFF2-40B4-BE49-F238E27FC236}">
              <a16:creationId xmlns:a16="http://schemas.microsoft.com/office/drawing/2014/main" id="{EF2DBBD3-0D50-4179-A5C7-49EB1094FFD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" name="Gerade Verbindung mit Pfeil 33">
          <a:extLst>
            <a:ext uri="{FF2B5EF4-FFF2-40B4-BE49-F238E27FC236}">
              <a16:creationId xmlns:a16="http://schemas.microsoft.com/office/drawing/2014/main" id="{854F5713-CDE1-49E3-9294-5B9D2416466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" name="Gerade Verbindung mit Pfeil 34">
          <a:extLst>
            <a:ext uri="{FF2B5EF4-FFF2-40B4-BE49-F238E27FC236}">
              <a16:creationId xmlns:a16="http://schemas.microsoft.com/office/drawing/2014/main" id="{73D20B35-401D-4909-BDA7-01F9CAD5C2D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" name="Gerade Verbindung mit Pfeil 35">
          <a:extLst>
            <a:ext uri="{FF2B5EF4-FFF2-40B4-BE49-F238E27FC236}">
              <a16:creationId xmlns:a16="http://schemas.microsoft.com/office/drawing/2014/main" id="{FB07977E-0A87-443C-88D1-FF016F9B471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7" name="Gerade Verbindung mit Pfeil 36">
          <a:extLst>
            <a:ext uri="{FF2B5EF4-FFF2-40B4-BE49-F238E27FC236}">
              <a16:creationId xmlns:a16="http://schemas.microsoft.com/office/drawing/2014/main" id="{5657D332-F705-4742-8F57-3B2B870908C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" name="Gerade Verbindung mit Pfeil 37">
          <a:extLst>
            <a:ext uri="{FF2B5EF4-FFF2-40B4-BE49-F238E27FC236}">
              <a16:creationId xmlns:a16="http://schemas.microsoft.com/office/drawing/2014/main" id="{51639786-BECE-40D8-9053-8049424904E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" name="Gerade Verbindung mit Pfeil 38">
          <a:extLst>
            <a:ext uri="{FF2B5EF4-FFF2-40B4-BE49-F238E27FC236}">
              <a16:creationId xmlns:a16="http://schemas.microsoft.com/office/drawing/2014/main" id="{0BA2D16E-4D0B-4D39-B088-6D7B75E8A74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" name="Gerade Verbindung mit Pfeil 39">
          <a:extLst>
            <a:ext uri="{FF2B5EF4-FFF2-40B4-BE49-F238E27FC236}">
              <a16:creationId xmlns:a16="http://schemas.microsoft.com/office/drawing/2014/main" id="{2BDA1414-62F2-4F6B-A074-99FCDBF395D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" name="Gerade Verbindung mit Pfeil 40">
          <a:extLst>
            <a:ext uri="{FF2B5EF4-FFF2-40B4-BE49-F238E27FC236}">
              <a16:creationId xmlns:a16="http://schemas.microsoft.com/office/drawing/2014/main" id="{E3B07EAA-044C-4B6D-A85F-70862597427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" name="Gerade Verbindung mit Pfeil 41">
          <a:extLst>
            <a:ext uri="{FF2B5EF4-FFF2-40B4-BE49-F238E27FC236}">
              <a16:creationId xmlns:a16="http://schemas.microsoft.com/office/drawing/2014/main" id="{7C36FDE1-59D8-4631-AC31-BCF92C9E45C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" name="Gerade Verbindung mit Pfeil 42">
          <a:extLst>
            <a:ext uri="{FF2B5EF4-FFF2-40B4-BE49-F238E27FC236}">
              <a16:creationId xmlns:a16="http://schemas.microsoft.com/office/drawing/2014/main" id="{7CA03FDA-726A-4E93-8A15-27821A2EC07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" name="Gerade Verbindung mit Pfeil 43">
          <a:extLst>
            <a:ext uri="{FF2B5EF4-FFF2-40B4-BE49-F238E27FC236}">
              <a16:creationId xmlns:a16="http://schemas.microsoft.com/office/drawing/2014/main" id="{9C3E4D87-67B6-42E5-8E0A-7255801B6A8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5" name="Gerade Verbindung mit Pfeil 44">
          <a:extLst>
            <a:ext uri="{FF2B5EF4-FFF2-40B4-BE49-F238E27FC236}">
              <a16:creationId xmlns:a16="http://schemas.microsoft.com/office/drawing/2014/main" id="{9424B670-57D7-4832-91A4-51FA98E4B40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6" name="Gerade Verbindung mit Pfeil 45">
          <a:extLst>
            <a:ext uri="{FF2B5EF4-FFF2-40B4-BE49-F238E27FC236}">
              <a16:creationId xmlns:a16="http://schemas.microsoft.com/office/drawing/2014/main" id="{2CCAF01D-2329-4EBD-893F-8DF32A5B1EC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7" name="Gerade Verbindung mit Pfeil 46">
          <a:extLst>
            <a:ext uri="{FF2B5EF4-FFF2-40B4-BE49-F238E27FC236}">
              <a16:creationId xmlns:a16="http://schemas.microsoft.com/office/drawing/2014/main" id="{8A9E3C2B-2778-4583-9549-6487F166EBD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8" name="Gerade Verbindung mit Pfeil 47">
          <a:extLst>
            <a:ext uri="{FF2B5EF4-FFF2-40B4-BE49-F238E27FC236}">
              <a16:creationId xmlns:a16="http://schemas.microsoft.com/office/drawing/2014/main" id="{9BA8B3F6-5C31-4D10-9C23-4449156ED04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9" name="Gerade Verbindung mit Pfeil 48">
          <a:extLst>
            <a:ext uri="{FF2B5EF4-FFF2-40B4-BE49-F238E27FC236}">
              <a16:creationId xmlns:a16="http://schemas.microsoft.com/office/drawing/2014/main" id="{C18146B0-C5A1-4916-86A7-CE3A0A0827C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0" name="Gerade Verbindung mit Pfeil 49">
          <a:extLst>
            <a:ext uri="{FF2B5EF4-FFF2-40B4-BE49-F238E27FC236}">
              <a16:creationId xmlns:a16="http://schemas.microsoft.com/office/drawing/2014/main" id="{9691BD7D-9322-4A87-93DF-A843943CBEF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1" name="Gerade Verbindung mit Pfeil 50">
          <a:extLst>
            <a:ext uri="{FF2B5EF4-FFF2-40B4-BE49-F238E27FC236}">
              <a16:creationId xmlns:a16="http://schemas.microsoft.com/office/drawing/2014/main" id="{E6D7D003-0B81-44C2-A3AA-8F6D2BCD287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2" name="Gerade Verbindung mit Pfeil 51">
          <a:extLst>
            <a:ext uri="{FF2B5EF4-FFF2-40B4-BE49-F238E27FC236}">
              <a16:creationId xmlns:a16="http://schemas.microsoft.com/office/drawing/2014/main" id="{49D92426-EBD9-4D3F-A00E-E67E88538EB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3" name="Gerade Verbindung mit Pfeil 52">
          <a:extLst>
            <a:ext uri="{FF2B5EF4-FFF2-40B4-BE49-F238E27FC236}">
              <a16:creationId xmlns:a16="http://schemas.microsoft.com/office/drawing/2014/main" id="{027EE60F-234D-4394-B040-1C059622330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4" name="Gerade Verbindung mit Pfeil 53">
          <a:extLst>
            <a:ext uri="{FF2B5EF4-FFF2-40B4-BE49-F238E27FC236}">
              <a16:creationId xmlns:a16="http://schemas.microsoft.com/office/drawing/2014/main" id="{4EE69258-8144-4CD5-9195-558D9CB1D9D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5" name="Gerade Verbindung mit Pfeil 54">
          <a:extLst>
            <a:ext uri="{FF2B5EF4-FFF2-40B4-BE49-F238E27FC236}">
              <a16:creationId xmlns:a16="http://schemas.microsoft.com/office/drawing/2014/main" id="{1AD8BBF8-6194-4DC5-B94A-232FB67EC8E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6" name="Gerade Verbindung mit Pfeil 55">
          <a:extLst>
            <a:ext uri="{FF2B5EF4-FFF2-40B4-BE49-F238E27FC236}">
              <a16:creationId xmlns:a16="http://schemas.microsoft.com/office/drawing/2014/main" id="{B3E63F2E-8F04-4895-9C0D-EAF7FB92AEA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57" name="Gerade Verbindung mit Pfeil 56">
          <a:extLst>
            <a:ext uri="{FF2B5EF4-FFF2-40B4-BE49-F238E27FC236}">
              <a16:creationId xmlns:a16="http://schemas.microsoft.com/office/drawing/2014/main" id="{2715E808-F6BB-43B6-A2DD-1A24F9241D7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58" name="Gerade Verbindung mit Pfeil 57">
          <a:extLst>
            <a:ext uri="{FF2B5EF4-FFF2-40B4-BE49-F238E27FC236}">
              <a16:creationId xmlns:a16="http://schemas.microsoft.com/office/drawing/2014/main" id="{5CB72B6D-77AF-4098-AE76-03B3D6043D7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59" name="Gerade Verbindung mit Pfeil 58">
          <a:extLst>
            <a:ext uri="{FF2B5EF4-FFF2-40B4-BE49-F238E27FC236}">
              <a16:creationId xmlns:a16="http://schemas.microsoft.com/office/drawing/2014/main" id="{8552479F-654C-4A6F-8C0C-1E8A3B8D6E3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0" name="Gerade Verbindung mit Pfeil 59">
          <a:extLst>
            <a:ext uri="{FF2B5EF4-FFF2-40B4-BE49-F238E27FC236}">
              <a16:creationId xmlns:a16="http://schemas.microsoft.com/office/drawing/2014/main" id="{05CEF32F-6B3A-410B-9AB4-B54EF3E9FD1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1" name="Gerade Verbindung mit Pfeil 60">
          <a:extLst>
            <a:ext uri="{FF2B5EF4-FFF2-40B4-BE49-F238E27FC236}">
              <a16:creationId xmlns:a16="http://schemas.microsoft.com/office/drawing/2014/main" id="{0A09ECAC-19CC-4B76-B2FB-C08744C40E4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2" name="Gerade Verbindung mit Pfeil 61">
          <a:extLst>
            <a:ext uri="{FF2B5EF4-FFF2-40B4-BE49-F238E27FC236}">
              <a16:creationId xmlns:a16="http://schemas.microsoft.com/office/drawing/2014/main" id="{1C8BC7E0-F4F4-473E-B012-180FB5BBF95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3" name="Gerade Verbindung mit Pfeil 62">
          <a:extLst>
            <a:ext uri="{FF2B5EF4-FFF2-40B4-BE49-F238E27FC236}">
              <a16:creationId xmlns:a16="http://schemas.microsoft.com/office/drawing/2014/main" id="{587607F0-1215-48CA-B49B-0E27429A84B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4" name="Gerade Verbindung mit Pfeil 63">
          <a:extLst>
            <a:ext uri="{FF2B5EF4-FFF2-40B4-BE49-F238E27FC236}">
              <a16:creationId xmlns:a16="http://schemas.microsoft.com/office/drawing/2014/main" id="{B1385F9C-7902-4C76-ACAE-9A5505ACC8E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5" name="Gerade Verbindung mit Pfeil 64">
          <a:extLst>
            <a:ext uri="{FF2B5EF4-FFF2-40B4-BE49-F238E27FC236}">
              <a16:creationId xmlns:a16="http://schemas.microsoft.com/office/drawing/2014/main" id="{88EBF54E-3712-4A37-9CFD-426CD1711A6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6" name="Gerade Verbindung mit Pfeil 65">
          <a:extLst>
            <a:ext uri="{FF2B5EF4-FFF2-40B4-BE49-F238E27FC236}">
              <a16:creationId xmlns:a16="http://schemas.microsoft.com/office/drawing/2014/main" id="{B383033B-5E09-4AEA-A480-B4DC59940C7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7" name="Gerade Verbindung mit Pfeil 66">
          <a:extLst>
            <a:ext uri="{FF2B5EF4-FFF2-40B4-BE49-F238E27FC236}">
              <a16:creationId xmlns:a16="http://schemas.microsoft.com/office/drawing/2014/main" id="{751EF735-2558-4BE2-8D3A-2E5753249F4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8" name="Gerade Verbindung mit Pfeil 67">
          <a:extLst>
            <a:ext uri="{FF2B5EF4-FFF2-40B4-BE49-F238E27FC236}">
              <a16:creationId xmlns:a16="http://schemas.microsoft.com/office/drawing/2014/main" id="{19BEB65A-7463-4F7E-8006-3D4C45623A5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9" name="Gerade Verbindung mit Pfeil 68">
          <a:extLst>
            <a:ext uri="{FF2B5EF4-FFF2-40B4-BE49-F238E27FC236}">
              <a16:creationId xmlns:a16="http://schemas.microsoft.com/office/drawing/2014/main" id="{F32E50C6-4D85-4FD8-815D-B3FC8FA8C6D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0" name="Gerade Verbindung mit Pfeil 69">
          <a:extLst>
            <a:ext uri="{FF2B5EF4-FFF2-40B4-BE49-F238E27FC236}">
              <a16:creationId xmlns:a16="http://schemas.microsoft.com/office/drawing/2014/main" id="{293B72E1-DF40-4A4F-9031-0C0CFE793B0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1" name="Gerade Verbindung mit Pfeil 70">
          <a:extLst>
            <a:ext uri="{FF2B5EF4-FFF2-40B4-BE49-F238E27FC236}">
              <a16:creationId xmlns:a16="http://schemas.microsoft.com/office/drawing/2014/main" id="{3536C259-4C9D-4E55-AD49-31FBC2C955B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2" name="Gerade Verbindung mit Pfeil 71">
          <a:extLst>
            <a:ext uri="{FF2B5EF4-FFF2-40B4-BE49-F238E27FC236}">
              <a16:creationId xmlns:a16="http://schemas.microsoft.com/office/drawing/2014/main" id="{01BCAAE8-D0F7-4DB7-871E-172C6AB471F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3" name="Gerade Verbindung mit Pfeil 72">
          <a:extLst>
            <a:ext uri="{FF2B5EF4-FFF2-40B4-BE49-F238E27FC236}">
              <a16:creationId xmlns:a16="http://schemas.microsoft.com/office/drawing/2014/main" id="{CBAB4D34-7742-471F-A471-8AD4FE512D0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4" name="Gerade Verbindung mit Pfeil 73">
          <a:extLst>
            <a:ext uri="{FF2B5EF4-FFF2-40B4-BE49-F238E27FC236}">
              <a16:creationId xmlns:a16="http://schemas.microsoft.com/office/drawing/2014/main" id="{A4119354-13EB-4C6A-8A36-C49EB617150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5" name="Gerade Verbindung mit Pfeil 74">
          <a:extLst>
            <a:ext uri="{FF2B5EF4-FFF2-40B4-BE49-F238E27FC236}">
              <a16:creationId xmlns:a16="http://schemas.microsoft.com/office/drawing/2014/main" id="{4DAC70D5-8024-4FA2-9DAE-654E2612FE8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6" name="Gerade Verbindung mit Pfeil 75">
          <a:extLst>
            <a:ext uri="{FF2B5EF4-FFF2-40B4-BE49-F238E27FC236}">
              <a16:creationId xmlns:a16="http://schemas.microsoft.com/office/drawing/2014/main" id="{20422CF4-E2C2-4A28-97BC-9F8E1B0052B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7" name="Gerade Verbindung mit Pfeil 76">
          <a:extLst>
            <a:ext uri="{FF2B5EF4-FFF2-40B4-BE49-F238E27FC236}">
              <a16:creationId xmlns:a16="http://schemas.microsoft.com/office/drawing/2014/main" id="{917F1521-177A-46FC-A34D-2606A49A581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8" name="Gerade Verbindung mit Pfeil 77">
          <a:extLst>
            <a:ext uri="{FF2B5EF4-FFF2-40B4-BE49-F238E27FC236}">
              <a16:creationId xmlns:a16="http://schemas.microsoft.com/office/drawing/2014/main" id="{E33F28E0-3667-48A4-B5B8-314521047A0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9" name="Gerade Verbindung mit Pfeil 78">
          <a:extLst>
            <a:ext uri="{FF2B5EF4-FFF2-40B4-BE49-F238E27FC236}">
              <a16:creationId xmlns:a16="http://schemas.microsoft.com/office/drawing/2014/main" id="{53852CE2-C228-4B8E-AEAC-16197167F60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0" name="Gerade Verbindung mit Pfeil 79">
          <a:extLst>
            <a:ext uri="{FF2B5EF4-FFF2-40B4-BE49-F238E27FC236}">
              <a16:creationId xmlns:a16="http://schemas.microsoft.com/office/drawing/2014/main" id="{9A6DDBE2-939F-49F5-AF56-64AC8871B3A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1" name="Gerade Verbindung mit Pfeil 80">
          <a:extLst>
            <a:ext uri="{FF2B5EF4-FFF2-40B4-BE49-F238E27FC236}">
              <a16:creationId xmlns:a16="http://schemas.microsoft.com/office/drawing/2014/main" id="{64136810-9248-48E4-9CCA-EE788F07034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2" name="Gerade Verbindung mit Pfeil 81">
          <a:extLst>
            <a:ext uri="{FF2B5EF4-FFF2-40B4-BE49-F238E27FC236}">
              <a16:creationId xmlns:a16="http://schemas.microsoft.com/office/drawing/2014/main" id="{4D6E48F7-6415-4FE7-9BC4-D5E654311BF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3" name="Gerade Verbindung mit Pfeil 82">
          <a:extLst>
            <a:ext uri="{FF2B5EF4-FFF2-40B4-BE49-F238E27FC236}">
              <a16:creationId xmlns:a16="http://schemas.microsoft.com/office/drawing/2014/main" id="{EFA4119C-35C5-4BDC-9EC6-633C467DB7F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4" name="Gerade Verbindung mit Pfeil 83">
          <a:extLst>
            <a:ext uri="{FF2B5EF4-FFF2-40B4-BE49-F238E27FC236}">
              <a16:creationId xmlns:a16="http://schemas.microsoft.com/office/drawing/2014/main" id="{075819D1-29BC-454F-B7A2-7012D7C03F3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5" name="Gerade Verbindung mit Pfeil 84">
          <a:extLst>
            <a:ext uri="{FF2B5EF4-FFF2-40B4-BE49-F238E27FC236}">
              <a16:creationId xmlns:a16="http://schemas.microsoft.com/office/drawing/2014/main" id="{F609CC71-F866-4913-AF0E-79B9174F5E8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6" name="Gerade Verbindung mit Pfeil 85">
          <a:extLst>
            <a:ext uri="{FF2B5EF4-FFF2-40B4-BE49-F238E27FC236}">
              <a16:creationId xmlns:a16="http://schemas.microsoft.com/office/drawing/2014/main" id="{4BF28DE0-DDBA-4D8B-827A-DCAEE587A42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7" name="Gerade Verbindung mit Pfeil 86">
          <a:extLst>
            <a:ext uri="{FF2B5EF4-FFF2-40B4-BE49-F238E27FC236}">
              <a16:creationId xmlns:a16="http://schemas.microsoft.com/office/drawing/2014/main" id="{FEF6E115-E6D3-445B-908E-30A43A9F91C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8" name="Gerade Verbindung mit Pfeil 87">
          <a:extLst>
            <a:ext uri="{FF2B5EF4-FFF2-40B4-BE49-F238E27FC236}">
              <a16:creationId xmlns:a16="http://schemas.microsoft.com/office/drawing/2014/main" id="{0F188737-23C5-44C6-ACDB-BE065E69FA7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9" name="Gerade Verbindung mit Pfeil 88">
          <a:extLst>
            <a:ext uri="{FF2B5EF4-FFF2-40B4-BE49-F238E27FC236}">
              <a16:creationId xmlns:a16="http://schemas.microsoft.com/office/drawing/2014/main" id="{D6FC3DC0-4FF7-4C62-9738-218D031F60A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0" name="Gerade Verbindung mit Pfeil 89">
          <a:extLst>
            <a:ext uri="{FF2B5EF4-FFF2-40B4-BE49-F238E27FC236}">
              <a16:creationId xmlns:a16="http://schemas.microsoft.com/office/drawing/2014/main" id="{B7BD0018-A56C-466D-9C8F-4619DCDACC1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1" name="Gerade Verbindung mit Pfeil 90">
          <a:extLst>
            <a:ext uri="{FF2B5EF4-FFF2-40B4-BE49-F238E27FC236}">
              <a16:creationId xmlns:a16="http://schemas.microsoft.com/office/drawing/2014/main" id="{0D21E3B2-E361-46C8-9458-EE86C08F68C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2" name="Gerade Verbindung mit Pfeil 91">
          <a:extLst>
            <a:ext uri="{FF2B5EF4-FFF2-40B4-BE49-F238E27FC236}">
              <a16:creationId xmlns:a16="http://schemas.microsoft.com/office/drawing/2014/main" id="{1D30F5D6-6E57-4FB6-94D4-599DC0BA64D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3" name="Gerade Verbindung mit Pfeil 92">
          <a:extLst>
            <a:ext uri="{FF2B5EF4-FFF2-40B4-BE49-F238E27FC236}">
              <a16:creationId xmlns:a16="http://schemas.microsoft.com/office/drawing/2014/main" id="{AF03C619-F857-496D-9FF3-2C225B11434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4" name="Gerade Verbindung mit Pfeil 93">
          <a:extLst>
            <a:ext uri="{FF2B5EF4-FFF2-40B4-BE49-F238E27FC236}">
              <a16:creationId xmlns:a16="http://schemas.microsoft.com/office/drawing/2014/main" id="{0FC5393C-2470-46F0-A958-0C65CC76548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5" name="Gerade Verbindung mit Pfeil 94">
          <a:extLst>
            <a:ext uri="{FF2B5EF4-FFF2-40B4-BE49-F238E27FC236}">
              <a16:creationId xmlns:a16="http://schemas.microsoft.com/office/drawing/2014/main" id="{59DFEE29-1308-4F43-9F23-F63A047716D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6" name="Gerade Verbindung mit Pfeil 95">
          <a:extLst>
            <a:ext uri="{FF2B5EF4-FFF2-40B4-BE49-F238E27FC236}">
              <a16:creationId xmlns:a16="http://schemas.microsoft.com/office/drawing/2014/main" id="{D1523298-B2B3-4F1D-9E21-555394FD54B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7" name="Gerade Verbindung mit Pfeil 96">
          <a:extLst>
            <a:ext uri="{FF2B5EF4-FFF2-40B4-BE49-F238E27FC236}">
              <a16:creationId xmlns:a16="http://schemas.microsoft.com/office/drawing/2014/main" id="{3050E7E0-A1B1-4D0C-A309-E527DB40CE6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8" name="Gerade Verbindung mit Pfeil 97">
          <a:extLst>
            <a:ext uri="{FF2B5EF4-FFF2-40B4-BE49-F238E27FC236}">
              <a16:creationId xmlns:a16="http://schemas.microsoft.com/office/drawing/2014/main" id="{99FA35AC-559F-43A2-949A-03F259BEB6F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9" name="Gerade Verbindung mit Pfeil 98">
          <a:extLst>
            <a:ext uri="{FF2B5EF4-FFF2-40B4-BE49-F238E27FC236}">
              <a16:creationId xmlns:a16="http://schemas.microsoft.com/office/drawing/2014/main" id="{96F20127-E2A9-47D7-87AC-3AFCBB6B9D9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0" name="Gerade Verbindung mit Pfeil 99">
          <a:extLst>
            <a:ext uri="{FF2B5EF4-FFF2-40B4-BE49-F238E27FC236}">
              <a16:creationId xmlns:a16="http://schemas.microsoft.com/office/drawing/2014/main" id="{BBA13CCC-F8A3-4C22-A17F-DB240AA2868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1" name="Gerade Verbindung mit Pfeil 100">
          <a:extLst>
            <a:ext uri="{FF2B5EF4-FFF2-40B4-BE49-F238E27FC236}">
              <a16:creationId xmlns:a16="http://schemas.microsoft.com/office/drawing/2014/main" id="{42E93160-1131-4796-B3A0-7667A0F4889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2" name="Gerade Verbindung mit Pfeil 101">
          <a:extLst>
            <a:ext uri="{FF2B5EF4-FFF2-40B4-BE49-F238E27FC236}">
              <a16:creationId xmlns:a16="http://schemas.microsoft.com/office/drawing/2014/main" id="{7CE370B1-6606-4A9A-B162-3768DC71E1E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3" name="Gerade Verbindung mit Pfeil 102">
          <a:extLst>
            <a:ext uri="{FF2B5EF4-FFF2-40B4-BE49-F238E27FC236}">
              <a16:creationId xmlns:a16="http://schemas.microsoft.com/office/drawing/2014/main" id="{3AC03503-6317-44BB-89B2-4EBF540434C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4" name="Gerade Verbindung mit Pfeil 103">
          <a:extLst>
            <a:ext uri="{FF2B5EF4-FFF2-40B4-BE49-F238E27FC236}">
              <a16:creationId xmlns:a16="http://schemas.microsoft.com/office/drawing/2014/main" id="{2B957F7E-A0F3-45A0-AE91-D4D1531958C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5" name="Gerade Verbindung mit Pfeil 104">
          <a:extLst>
            <a:ext uri="{FF2B5EF4-FFF2-40B4-BE49-F238E27FC236}">
              <a16:creationId xmlns:a16="http://schemas.microsoft.com/office/drawing/2014/main" id="{8CB085EA-170D-41F6-8882-146FE6E20C2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6" name="Gerade Verbindung mit Pfeil 105">
          <a:extLst>
            <a:ext uri="{FF2B5EF4-FFF2-40B4-BE49-F238E27FC236}">
              <a16:creationId xmlns:a16="http://schemas.microsoft.com/office/drawing/2014/main" id="{827D356A-2F93-46F7-BEA8-AA0FE1C5E63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7" name="Gerade Verbindung mit Pfeil 106">
          <a:extLst>
            <a:ext uri="{FF2B5EF4-FFF2-40B4-BE49-F238E27FC236}">
              <a16:creationId xmlns:a16="http://schemas.microsoft.com/office/drawing/2014/main" id="{0C05F809-D8BD-45F9-A98A-C118F25DDB1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8" name="Gerade Verbindung mit Pfeil 107">
          <a:extLst>
            <a:ext uri="{FF2B5EF4-FFF2-40B4-BE49-F238E27FC236}">
              <a16:creationId xmlns:a16="http://schemas.microsoft.com/office/drawing/2014/main" id="{63574B92-E901-4AD4-B19F-E7132CB99E8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9" name="Gerade Verbindung mit Pfeil 108">
          <a:extLst>
            <a:ext uri="{FF2B5EF4-FFF2-40B4-BE49-F238E27FC236}">
              <a16:creationId xmlns:a16="http://schemas.microsoft.com/office/drawing/2014/main" id="{579C7A09-DE23-4DD9-9BDF-D667993258E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0" name="Gerade Verbindung mit Pfeil 109">
          <a:extLst>
            <a:ext uri="{FF2B5EF4-FFF2-40B4-BE49-F238E27FC236}">
              <a16:creationId xmlns:a16="http://schemas.microsoft.com/office/drawing/2014/main" id="{D0FB3930-A8C7-4CCD-85C4-A36EECAC41B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1" name="Gerade Verbindung mit Pfeil 110">
          <a:extLst>
            <a:ext uri="{FF2B5EF4-FFF2-40B4-BE49-F238E27FC236}">
              <a16:creationId xmlns:a16="http://schemas.microsoft.com/office/drawing/2014/main" id="{531F1244-CDAD-4374-A600-0526C10E673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2" name="Gerade Verbindung mit Pfeil 111">
          <a:extLst>
            <a:ext uri="{FF2B5EF4-FFF2-40B4-BE49-F238E27FC236}">
              <a16:creationId xmlns:a16="http://schemas.microsoft.com/office/drawing/2014/main" id="{997762A0-3756-43D8-A46A-66D357919D4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3" name="Gerade Verbindung mit Pfeil 112">
          <a:extLst>
            <a:ext uri="{FF2B5EF4-FFF2-40B4-BE49-F238E27FC236}">
              <a16:creationId xmlns:a16="http://schemas.microsoft.com/office/drawing/2014/main" id="{0DA7929C-8543-470D-82DA-D9E2382D90B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4" name="Gerade Verbindung mit Pfeil 113">
          <a:extLst>
            <a:ext uri="{FF2B5EF4-FFF2-40B4-BE49-F238E27FC236}">
              <a16:creationId xmlns:a16="http://schemas.microsoft.com/office/drawing/2014/main" id="{89E3235C-A3D9-4F94-B34F-D28CEAFD38D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5" name="Gerade Verbindung mit Pfeil 114">
          <a:extLst>
            <a:ext uri="{FF2B5EF4-FFF2-40B4-BE49-F238E27FC236}">
              <a16:creationId xmlns:a16="http://schemas.microsoft.com/office/drawing/2014/main" id="{A6397B2B-7D61-46BB-A883-0A83AB3C3B9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6" name="Gerade Verbindung mit Pfeil 115">
          <a:extLst>
            <a:ext uri="{FF2B5EF4-FFF2-40B4-BE49-F238E27FC236}">
              <a16:creationId xmlns:a16="http://schemas.microsoft.com/office/drawing/2014/main" id="{CF7D8956-58D4-4F4E-A1D0-CEA44148904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7" name="Gerade Verbindung mit Pfeil 116">
          <a:extLst>
            <a:ext uri="{FF2B5EF4-FFF2-40B4-BE49-F238E27FC236}">
              <a16:creationId xmlns:a16="http://schemas.microsoft.com/office/drawing/2014/main" id="{564C1A8D-0601-45DF-A9B3-4104AAC895C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8" name="Gerade Verbindung mit Pfeil 117">
          <a:extLst>
            <a:ext uri="{FF2B5EF4-FFF2-40B4-BE49-F238E27FC236}">
              <a16:creationId xmlns:a16="http://schemas.microsoft.com/office/drawing/2014/main" id="{99A4FFF4-CFD4-4689-A64D-043F73F45F3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9" name="Gerade Verbindung mit Pfeil 118">
          <a:extLst>
            <a:ext uri="{FF2B5EF4-FFF2-40B4-BE49-F238E27FC236}">
              <a16:creationId xmlns:a16="http://schemas.microsoft.com/office/drawing/2014/main" id="{298DDF8B-498F-4768-A2BA-A6F6A228823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0" name="Gerade Verbindung mit Pfeil 119">
          <a:extLst>
            <a:ext uri="{FF2B5EF4-FFF2-40B4-BE49-F238E27FC236}">
              <a16:creationId xmlns:a16="http://schemas.microsoft.com/office/drawing/2014/main" id="{DE68E26A-D787-48E6-8B2B-7632638418A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1" name="Gerade Verbindung mit Pfeil 120">
          <a:extLst>
            <a:ext uri="{FF2B5EF4-FFF2-40B4-BE49-F238E27FC236}">
              <a16:creationId xmlns:a16="http://schemas.microsoft.com/office/drawing/2014/main" id="{FE5A4107-E591-4E0C-8EE1-CC6A1B42F58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2" name="Gerade Verbindung mit Pfeil 121">
          <a:extLst>
            <a:ext uri="{FF2B5EF4-FFF2-40B4-BE49-F238E27FC236}">
              <a16:creationId xmlns:a16="http://schemas.microsoft.com/office/drawing/2014/main" id="{DDC1FC86-6D35-4A7C-B4BF-C877C6ED457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3" name="Gerade Verbindung mit Pfeil 122">
          <a:extLst>
            <a:ext uri="{FF2B5EF4-FFF2-40B4-BE49-F238E27FC236}">
              <a16:creationId xmlns:a16="http://schemas.microsoft.com/office/drawing/2014/main" id="{9EC1194D-E30F-4658-82BB-901668BA8DB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4" name="Gerade Verbindung mit Pfeil 123">
          <a:extLst>
            <a:ext uri="{FF2B5EF4-FFF2-40B4-BE49-F238E27FC236}">
              <a16:creationId xmlns:a16="http://schemas.microsoft.com/office/drawing/2014/main" id="{8EB40D56-B0A3-4861-A01A-1C81DC8F48E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5" name="Gerade Verbindung mit Pfeil 124">
          <a:extLst>
            <a:ext uri="{FF2B5EF4-FFF2-40B4-BE49-F238E27FC236}">
              <a16:creationId xmlns:a16="http://schemas.microsoft.com/office/drawing/2014/main" id="{7B1D2AB4-80ED-4E14-B58F-8C588764AE2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6" name="Gerade Verbindung mit Pfeil 125">
          <a:extLst>
            <a:ext uri="{FF2B5EF4-FFF2-40B4-BE49-F238E27FC236}">
              <a16:creationId xmlns:a16="http://schemas.microsoft.com/office/drawing/2014/main" id="{6D5FB0D1-3755-436E-A9EA-6B96E8BC6BD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7" name="Gerade Verbindung mit Pfeil 126">
          <a:extLst>
            <a:ext uri="{FF2B5EF4-FFF2-40B4-BE49-F238E27FC236}">
              <a16:creationId xmlns:a16="http://schemas.microsoft.com/office/drawing/2014/main" id="{6E705178-26C8-418B-BA8F-A2263BE9746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8" name="Gerade Verbindung mit Pfeil 127">
          <a:extLst>
            <a:ext uri="{FF2B5EF4-FFF2-40B4-BE49-F238E27FC236}">
              <a16:creationId xmlns:a16="http://schemas.microsoft.com/office/drawing/2014/main" id="{64AD3EAA-B2F9-4D3D-AF5D-E3666E7535C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29" name="Gerade Verbindung mit Pfeil 128">
          <a:extLst>
            <a:ext uri="{FF2B5EF4-FFF2-40B4-BE49-F238E27FC236}">
              <a16:creationId xmlns:a16="http://schemas.microsoft.com/office/drawing/2014/main" id="{ADD547C0-B278-4838-9E58-5639B044217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0" name="Gerade Verbindung mit Pfeil 129">
          <a:extLst>
            <a:ext uri="{FF2B5EF4-FFF2-40B4-BE49-F238E27FC236}">
              <a16:creationId xmlns:a16="http://schemas.microsoft.com/office/drawing/2014/main" id="{D2E0D1F0-4629-4772-97E5-AC206BE49B5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1" name="Gerade Verbindung mit Pfeil 130">
          <a:extLst>
            <a:ext uri="{FF2B5EF4-FFF2-40B4-BE49-F238E27FC236}">
              <a16:creationId xmlns:a16="http://schemas.microsoft.com/office/drawing/2014/main" id="{79473736-0370-418D-B600-14C24229F3C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2" name="Gerade Verbindung mit Pfeil 131">
          <a:extLst>
            <a:ext uri="{FF2B5EF4-FFF2-40B4-BE49-F238E27FC236}">
              <a16:creationId xmlns:a16="http://schemas.microsoft.com/office/drawing/2014/main" id="{3528FE75-FA80-4C02-A3B8-2A67DCE8F88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3" name="Gerade Verbindung mit Pfeil 132">
          <a:extLst>
            <a:ext uri="{FF2B5EF4-FFF2-40B4-BE49-F238E27FC236}">
              <a16:creationId xmlns:a16="http://schemas.microsoft.com/office/drawing/2014/main" id="{1F1EDD36-D579-4DEA-B919-29051356873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4" name="Gerade Verbindung mit Pfeil 133">
          <a:extLst>
            <a:ext uri="{FF2B5EF4-FFF2-40B4-BE49-F238E27FC236}">
              <a16:creationId xmlns:a16="http://schemas.microsoft.com/office/drawing/2014/main" id="{C3D4BC90-5CC6-4186-8F3E-4214025C679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5" name="Gerade Verbindung mit Pfeil 134">
          <a:extLst>
            <a:ext uri="{FF2B5EF4-FFF2-40B4-BE49-F238E27FC236}">
              <a16:creationId xmlns:a16="http://schemas.microsoft.com/office/drawing/2014/main" id="{0E3C3CD6-A7A5-4C7C-B9AE-F1D1EA20CBE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6" name="Gerade Verbindung mit Pfeil 135">
          <a:extLst>
            <a:ext uri="{FF2B5EF4-FFF2-40B4-BE49-F238E27FC236}">
              <a16:creationId xmlns:a16="http://schemas.microsoft.com/office/drawing/2014/main" id="{2D356D3C-219C-453B-955D-1230DE8D74B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7" name="Gerade Verbindung mit Pfeil 136">
          <a:extLst>
            <a:ext uri="{FF2B5EF4-FFF2-40B4-BE49-F238E27FC236}">
              <a16:creationId xmlns:a16="http://schemas.microsoft.com/office/drawing/2014/main" id="{71A9D5E6-E158-4AFF-AD44-24BD086A848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8" name="Gerade Verbindung mit Pfeil 137">
          <a:extLst>
            <a:ext uri="{FF2B5EF4-FFF2-40B4-BE49-F238E27FC236}">
              <a16:creationId xmlns:a16="http://schemas.microsoft.com/office/drawing/2014/main" id="{315027AE-BD27-4119-91D0-461C2E4B730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9" name="Gerade Verbindung mit Pfeil 138">
          <a:extLst>
            <a:ext uri="{FF2B5EF4-FFF2-40B4-BE49-F238E27FC236}">
              <a16:creationId xmlns:a16="http://schemas.microsoft.com/office/drawing/2014/main" id="{535846CC-417D-40CD-92A7-10BE6A3C7B6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0" name="Gerade Verbindung mit Pfeil 139">
          <a:extLst>
            <a:ext uri="{FF2B5EF4-FFF2-40B4-BE49-F238E27FC236}">
              <a16:creationId xmlns:a16="http://schemas.microsoft.com/office/drawing/2014/main" id="{CF2DBE95-815D-429D-8ABD-6AF7DFFD31F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1" name="Gerade Verbindung mit Pfeil 140">
          <a:extLst>
            <a:ext uri="{FF2B5EF4-FFF2-40B4-BE49-F238E27FC236}">
              <a16:creationId xmlns:a16="http://schemas.microsoft.com/office/drawing/2014/main" id="{1199BF1C-86F1-4B29-B3E9-FAFB2FE24EF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2" name="Gerade Verbindung mit Pfeil 141">
          <a:extLst>
            <a:ext uri="{FF2B5EF4-FFF2-40B4-BE49-F238E27FC236}">
              <a16:creationId xmlns:a16="http://schemas.microsoft.com/office/drawing/2014/main" id="{B0B49B51-231E-49C3-A791-2F884C1D7AA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3" name="Gerade Verbindung mit Pfeil 142">
          <a:extLst>
            <a:ext uri="{FF2B5EF4-FFF2-40B4-BE49-F238E27FC236}">
              <a16:creationId xmlns:a16="http://schemas.microsoft.com/office/drawing/2014/main" id="{4550D073-3D2B-47AF-82FA-1937BD499F1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4" name="Gerade Verbindung mit Pfeil 143">
          <a:extLst>
            <a:ext uri="{FF2B5EF4-FFF2-40B4-BE49-F238E27FC236}">
              <a16:creationId xmlns:a16="http://schemas.microsoft.com/office/drawing/2014/main" id="{DD221104-F751-48AC-A44D-4C768C78EE7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5" name="Gerade Verbindung mit Pfeil 144">
          <a:extLst>
            <a:ext uri="{FF2B5EF4-FFF2-40B4-BE49-F238E27FC236}">
              <a16:creationId xmlns:a16="http://schemas.microsoft.com/office/drawing/2014/main" id="{439B6906-1F06-4432-A8D6-BE2139EB79D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6" name="Gerade Verbindung mit Pfeil 145">
          <a:extLst>
            <a:ext uri="{FF2B5EF4-FFF2-40B4-BE49-F238E27FC236}">
              <a16:creationId xmlns:a16="http://schemas.microsoft.com/office/drawing/2014/main" id="{ED988C5E-C359-402B-92AA-EDABB348326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7" name="Gerade Verbindung mit Pfeil 146">
          <a:extLst>
            <a:ext uri="{FF2B5EF4-FFF2-40B4-BE49-F238E27FC236}">
              <a16:creationId xmlns:a16="http://schemas.microsoft.com/office/drawing/2014/main" id="{C8B29FBD-2327-454B-BEE7-08F7A68954D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8" name="Gerade Verbindung mit Pfeil 147">
          <a:extLst>
            <a:ext uri="{FF2B5EF4-FFF2-40B4-BE49-F238E27FC236}">
              <a16:creationId xmlns:a16="http://schemas.microsoft.com/office/drawing/2014/main" id="{A6766D06-1092-45D5-9FA7-1BA46BD5B9D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9" name="Gerade Verbindung mit Pfeil 148">
          <a:extLst>
            <a:ext uri="{FF2B5EF4-FFF2-40B4-BE49-F238E27FC236}">
              <a16:creationId xmlns:a16="http://schemas.microsoft.com/office/drawing/2014/main" id="{878B09DF-ECF9-4FAD-864C-3585F7E04A2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50" name="Gerade Verbindung mit Pfeil 149">
          <a:extLst>
            <a:ext uri="{FF2B5EF4-FFF2-40B4-BE49-F238E27FC236}">
              <a16:creationId xmlns:a16="http://schemas.microsoft.com/office/drawing/2014/main" id="{4A9AB64E-2A1F-4630-8212-B1F067771AA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51" name="Gerade Verbindung mit Pfeil 150">
          <a:extLst>
            <a:ext uri="{FF2B5EF4-FFF2-40B4-BE49-F238E27FC236}">
              <a16:creationId xmlns:a16="http://schemas.microsoft.com/office/drawing/2014/main" id="{5DD65C8D-7E9C-4C81-A2F3-03E490C4A91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52" name="Gerade Verbindung mit Pfeil 151">
          <a:extLst>
            <a:ext uri="{FF2B5EF4-FFF2-40B4-BE49-F238E27FC236}">
              <a16:creationId xmlns:a16="http://schemas.microsoft.com/office/drawing/2014/main" id="{FA1415AE-5154-41E8-91EC-FBCD6CD1B9C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3" name="Gerade Verbindung mit Pfeil 152">
          <a:extLst>
            <a:ext uri="{FF2B5EF4-FFF2-40B4-BE49-F238E27FC236}">
              <a16:creationId xmlns:a16="http://schemas.microsoft.com/office/drawing/2014/main" id="{30AD6253-E88E-4377-8A90-3B073F67615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4" name="Gerade Verbindung mit Pfeil 153">
          <a:extLst>
            <a:ext uri="{FF2B5EF4-FFF2-40B4-BE49-F238E27FC236}">
              <a16:creationId xmlns:a16="http://schemas.microsoft.com/office/drawing/2014/main" id="{1250C14E-BF8C-446F-B7DD-6AED7131A42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5" name="Gerade Verbindung mit Pfeil 154">
          <a:extLst>
            <a:ext uri="{FF2B5EF4-FFF2-40B4-BE49-F238E27FC236}">
              <a16:creationId xmlns:a16="http://schemas.microsoft.com/office/drawing/2014/main" id="{42F44569-4017-4FF2-A328-C333B7003FA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6" name="Gerade Verbindung mit Pfeil 155">
          <a:extLst>
            <a:ext uri="{FF2B5EF4-FFF2-40B4-BE49-F238E27FC236}">
              <a16:creationId xmlns:a16="http://schemas.microsoft.com/office/drawing/2014/main" id="{486DDCFC-5F58-406D-98CF-9335D0B99AF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7" name="Gerade Verbindung mit Pfeil 156">
          <a:extLst>
            <a:ext uri="{FF2B5EF4-FFF2-40B4-BE49-F238E27FC236}">
              <a16:creationId xmlns:a16="http://schemas.microsoft.com/office/drawing/2014/main" id="{B5ABE203-CD6E-4242-806A-4C2F0463503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8" name="Gerade Verbindung mit Pfeil 157">
          <a:extLst>
            <a:ext uri="{FF2B5EF4-FFF2-40B4-BE49-F238E27FC236}">
              <a16:creationId xmlns:a16="http://schemas.microsoft.com/office/drawing/2014/main" id="{5660A461-B162-4C83-A0C4-A0363C6A10F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9" name="Gerade Verbindung mit Pfeil 158">
          <a:extLst>
            <a:ext uri="{FF2B5EF4-FFF2-40B4-BE49-F238E27FC236}">
              <a16:creationId xmlns:a16="http://schemas.microsoft.com/office/drawing/2014/main" id="{3ABCB880-961A-4B74-9A67-06C97871DD2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0" name="Gerade Verbindung mit Pfeil 159">
          <a:extLst>
            <a:ext uri="{FF2B5EF4-FFF2-40B4-BE49-F238E27FC236}">
              <a16:creationId xmlns:a16="http://schemas.microsoft.com/office/drawing/2014/main" id="{E806BB91-1AAA-42D2-B0F4-74D916EA8DA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1" name="Gerade Verbindung mit Pfeil 160">
          <a:extLst>
            <a:ext uri="{FF2B5EF4-FFF2-40B4-BE49-F238E27FC236}">
              <a16:creationId xmlns:a16="http://schemas.microsoft.com/office/drawing/2014/main" id="{B2B901B1-AEC2-42D6-9E77-950478B0FC9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2" name="Gerade Verbindung mit Pfeil 161">
          <a:extLst>
            <a:ext uri="{FF2B5EF4-FFF2-40B4-BE49-F238E27FC236}">
              <a16:creationId xmlns:a16="http://schemas.microsoft.com/office/drawing/2014/main" id="{F4582D7E-E6D7-4275-949C-63E3B580450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3" name="Gerade Verbindung mit Pfeil 162">
          <a:extLst>
            <a:ext uri="{FF2B5EF4-FFF2-40B4-BE49-F238E27FC236}">
              <a16:creationId xmlns:a16="http://schemas.microsoft.com/office/drawing/2014/main" id="{D6294C03-042F-483A-8D1A-0F9CDF68376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4" name="Gerade Verbindung mit Pfeil 163">
          <a:extLst>
            <a:ext uri="{FF2B5EF4-FFF2-40B4-BE49-F238E27FC236}">
              <a16:creationId xmlns:a16="http://schemas.microsoft.com/office/drawing/2014/main" id="{934D2F00-7142-4A33-88D4-652F9145E48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5" name="Gerade Verbindung mit Pfeil 164">
          <a:extLst>
            <a:ext uri="{FF2B5EF4-FFF2-40B4-BE49-F238E27FC236}">
              <a16:creationId xmlns:a16="http://schemas.microsoft.com/office/drawing/2014/main" id="{88A1F394-DEC8-4E2C-8FE4-55975FA33CD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6" name="Gerade Verbindung mit Pfeil 165">
          <a:extLst>
            <a:ext uri="{FF2B5EF4-FFF2-40B4-BE49-F238E27FC236}">
              <a16:creationId xmlns:a16="http://schemas.microsoft.com/office/drawing/2014/main" id="{BC820591-DAF3-445D-BA09-1689DFFF450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7" name="Gerade Verbindung mit Pfeil 166">
          <a:extLst>
            <a:ext uri="{FF2B5EF4-FFF2-40B4-BE49-F238E27FC236}">
              <a16:creationId xmlns:a16="http://schemas.microsoft.com/office/drawing/2014/main" id="{062FB7AA-C4FA-4D51-A3E5-04598B08A94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8" name="Gerade Verbindung mit Pfeil 167">
          <a:extLst>
            <a:ext uri="{FF2B5EF4-FFF2-40B4-BE49-F238E27FC236}">
              <a16:creationId xmlns:a16="http://schemas.microsoft.com/office/drawing/2014/main" id="{75692AAE-3E20-4403-9CD0-6A5E4C681CB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9" name="Gerade Verbindung mit Pfeil 168">
          <a:extLst>
            <a:ext uri="{FF2B5EF4-FFF2-40B4-BE49-F238E27FC236}">
              <a16:creationId xmlns:a16="http://schemas.microsoft.com/office/drawing/2014/main" id="{B913E17E-F5E0-4770-840C-3D38323F88E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0" name="Gerade Verbindung mit Pfeil 169">
          <a:extLst>
            <a:ext uri="{FF2B5EF4-FFF2-40B4-BE49-F238E27FC236}">
              <a16:creationId xmlns:a16="http://schemas.microsoft.com/office/drawing/2014/main" id="{93D40B7F-E992-4548-A642-A949FC94822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1" name="Gerade Verbindung mit Pfeil 170">
          <a:extLst>
            <a:ext uri="{FF2B5EF4-FFF2-40B4-BE49-F238E27FC236}">
              <a16:creationId xmlns:a16="http://schemas.microsoft.com/office/drawing/2014/main" id="{03137466-A96A-4435-A371-C5FFDDB6F94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2" name="Gerade Verbindung mit Pfeil 171">
          <a:extLst>
            <a:ext uri="{FF2B5EF4-FFF2-40B4-BE49-F238E27FC236}">
              <a16:creationId xmlns:a16="http://schemas.microsoft.com/office/drawing/2014/main" id="{C22B47A2-3E1B-4BB0-8343-5B7EC40549D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3" name="Gerade Verbindung mit Pfeil 172">
          <a:extLst>
            <a:ext uri="{FF2B5EF4-FFF2-40B4-BE49-F238E27FC236}">
              <a16:creationId xmlns:a16="http://schemas.microsoft.com/office/drawing/2014/main" id="{481A3E3D-202F-4238-8337-31EB4C11D6C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4" name="Gerade Verbindung mit Pfeil 173">
          <a:extLst>
            <a:ext uri="{FF2B5EF4-FFF2-40B4-BE49-F238E27FC236}">
              <a16:creationId xmlns:a16="http://schemas.microsoft.com/office/drawing/2014/main" id="{2662B82B-C7D9-4F6A-A6D0-43BA3044DA5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5" name="Gerade Verbindung mit Pfeil 174">
          <a:extLst>
            <a:ext uri="{FF2B5EF4-FFF2-40B4-BE49-F238E27FC236}">
              <a16:creationId xmlns:a16="http://schemas.microsoft.com/office/drawing/2014/main" id="{05FA7888-38F2-47B0-B2E4-C29C6D1DE05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6" name="Gerade Verbindung mit Pfeil 175">
          <a:extLst>
            <a:ext uri="{FF2B5EF4-FFF2-40B4-BE49-F238E27FC236}">
              <a16:creationId xmlns:a16="http://schemas.microsoft.com/office/drawing/2014/main" id="{07F1D89D-3C06-4124-B596-2BEA03F2BEF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7" name="Gerade Verbindung mit Pfeil 176">
          <a:extLst>
            <a:ext uri="{FF2B5EF4-FFF2-40B4-BE49-F238E27FC236}">
              <a16:creationId xmlns:a16="http://schemas.microsoft.com/office/drawing/2014/main" id="{39F6065F-CFCB-420C-8C35-C632B7B11D6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8" name="Gerade Verbindung mit Pfeil 177">
          <a:extLst>
            <a:ext uri="{FF2B5EF4-FFF2-40B4-BE49-F238E27FC236}">
              <a16:creationId xmlns:a16="http://schemas.microsoft.com/office/drawing/2014/main" id="{5496C56D-1102-44CF-9BB9-28415D2F82B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9" name="Gerade Verbindung mit Pfeil 178">
          <a:extLst>
            <a:ext uri="{FF2B5EF4-FFF2-40B4-BE49-F238E27FC236}">
              <a16:creationId xmlns:a16="http://schemas.microsoft.com/office/drawing/2014/main" id="{1832AE40-85D6-4349-911C-0F2632CA3CC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0" name="Gerade Verbindung mit Pfeil 179">
          <a:extLst>
            <a:ext uri="{FF2B5EF4-FFF2-40B4-BE49-F238E27FC236}">
              <a16:creationId xmlns:a16="http://schemas.microsoft.com/office/drawing/2014/main" id="{FE2EC3D8-B0CB-4430-92A2-D20185B2EA9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1" name="Gerade Verbindung mit Pfeil 180">
          <a:extLst>
            <a:ext uri="{FF2B5EF4-FFF2-40B4-BE49-F238E27FC236}">
              <a16:creationId xmlns:a16="http://schemas.microsoft.com/office/drawing/2014/main" id="{358B5934-A638-46C5-AE58-A0B8FF3DDBB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2" name="Gerade Verbindung mit Pfeil 181">
          <a:extLst>
            <a:ext uri="{FF2B5EF4-FFF2-40B4-BE49-F238E27FC236}">
              <a16:creationId xmlns:a16="http://schemas.microsoft.com/office/drawing/2014/main" id="{5A7417FA-A63F-47BE-A75A-73EF335CF8E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3" name="Gerade Verbindung mit Pfeil 182">
          <a:extLst>
            <a:ext uri="{FF2B5EF4-FFF2-40B4-BE49-F238E27FC236}">
              <a16:creationId xmlns:a16="http://schemas.microsoft.com/office/drawing/2014/main" id="{5EB97075-4306-4B1D-8BF0-E795D2CE4C8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4" name="Gerade Verbindung mit Pfeil 183">
          <a:extLst>
            <a:ext uri="{FF2B5EF4-FFF2-40B4-BE49-F238E27FC236}">
              <a16:creationId xmlns:a16="http://schemas.microsoft.com/office/drawing/2014/main" id="{9AEF87DF-4483-4AAD-9B5E-D1D60DDC9FC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5" name="Gerade Verbindung mit Pfeil 184">
          <a:extLst>
            <a:ext uri="{FF2B5EF4-FFF2-40B4-BE49-F238E27FC236}">
              <a16:creationId xmlns:a16="http://schemas.microsoft.com/office/drawing/2014/main" id="{7B2F51BD-A463-4F74-8E00-786EF993986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6" name="Gerade Verbindung mit Pfeil 185">
          <a:extLst>
            <a:ext uri="{FF2B5EF4-FFF2-40B4-BE49-F238E27FC236}">
              <a16:creationId xmlns:a16="http://schemas.microsoft.com/office/drawing/2014/main" id="{80A1DDE8-019A-4263-90D2-9E671BD8371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7" name="Gerade Verbindung mit Pfeil 186">
          <a:extLst>
            <a:ext uri="{FF2B5EF4-FFF2-40B4-BE49-F238E27FC236}">
              <a16:creationId xmlns:a16="http://schemas.microsoft.com/office/drawing/2014/main" id="{EEA757D5-B359-4EAD-BC34-623C3FF5BFD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8" name="Gerade Verbindung mit Pfeil 187">
          <a:extLst>
            <a:ext uri="{FF2B5EF4-FFF2-40B4-BE49-F238E27FC236}">
              <a16:creationId xmlns:a16="http://schemas.microsoft.com/office/drawing/2014/main" id="{6EF685B7-8F66-4CB3-BE3B-54C80D70530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9" name="Gerade Verbindung mit Pfeil 188">
          <a:extLst>
            <a:ext uri="{FF2B5EF4-FFF2-40B4-BE49-F238E27FC236}">
              <a16:creationId xmlns:a16="http://schemas.microsoft.com/office/drawing/2014/main" id="{390ECC30-EC7E-4D5A-9CC0-2AB118026B7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0" name="Gerade Verbindung mit Pfeil 189">
          <a:extLst>
            <a:ext uri="{FF2B5EF4-FFF2-40B4-BE49-F238E27FC236}">
              <a16:creationId xmlns:a16="http://schemas.microsoft.com/office/drawing/2014/main" id="{11B57B0A-B182-489A-93C4-880A9ED5468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1" name="Gerade Verbindung mit Pfeil 190">
          <a:extLst>
            <a:ext uri="{FF2B5EF4-FFF2-40B4-BE49-F238E27FC236}">
              <a16:creationId xmlns:a16="http://schemas.microsoft.com/office/drawing/2014/main" id="{F86559AC-B371-414F-AF26-0BA6DF13BF4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2" name="Gerade Verbindung mit Pfeil 191">
          <a:extLst>
            <a:ext uri="{FF2B5EF4-FFF2-40B4-BE49-F238E27FC236}">
              <a16:creationId xmlns:a16="http://schemas.microsoft.com/office/drawing/2014/main" id="{BCB2F3B4-8354-4FDD-986F-AA2DD188342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3" name="Gerade Verbindung mit Pfeil 192">
          <a:extLst>
            <a:ext uri="{FF2B5EF4-FFF2-40B4-BE49-F238E27FC236}">
              <a16:creationId xmlns:a16="http://schemas.microsoft.com/office/drawing/2014/main" id="{D05F1A5B-0A4B-4522-9A04-55456893586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4" name="Gerade Verbindung mit Pfeil 193">
          <a:extLst>
            <a:ext uri="{FF2B5EF4-FFF2-40B4-BE49-F238E27FC236}">
              <a16:creationId xmlns:a16="http://schemas.microsoft.com/office/drawing/2014/main" id="{99438D2F-630E-44F1-BF17-5938EB4A8E3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5" name="Gerade Verbindung mit Pfeil 194">
          <a:extLst>
            <a:ext uri="{FF2B5EF4-FFF2-40B4-BE49-F238E27FC236}">
              <a16:creationId xmlns:a16="http://schemas.microsoft.com/office/drawing/2014/main" id="{837D3DB1-7EFB-47DA-B7F2-5B02CEBB9C6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6" name="Gerade Verbindung mit Pfeil 195">
          <a:extLst>
            <a:ext uri="{FF2B5EF4-FFF2-40B4-BE49-F238E27FC236}">
              <a16:creationId xmlns:a16="http://schemas.microsoft.com/office/drawing/2014/main" id="{F6703224-36FE-4AD7-8226-4F634EB436C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7" name="Gerade Verbindung mit Pfeil 196">
          <a:extLst>
            <a:ext uri="{FF2B5EF4-FFF2-40B4-BE49-F238E27FC236}">
              <a16:creationId xmlns:a16="http://schemas.microsoft.com/office/drawing/2014/main" id="{CF312C2F-C04A-40D8-BB66-732B513B4DA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8" name="Gerade Verbindung mit Pfeil 197">
          <a:extLst>
            <a:ext uri="{FF2B5EF4-FFF2-40B4-BE49-F238E27FC236}">
              <a16:creationId xmlns:a16="http://schemas.microsoft.com/office/drawing/2014/main" id="{AA04C59A-FCF2-4B7F-AAAB-DFFDADBE24B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9" name="Gerade Verbindung mit Pfeil 198">
          <a:extLst>
            <a:ext uri="{FF2B5EF4-FFF2-40B4-BE49-F238E27FC236}">
              <a16:creationId xmlns:a16="http://schemas.microsoft.com/office/drawing/2014/main" id="{AB6C7979-49B9-4CEC-BC26-0454ED35C5A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0" name="Gerade Verbindung mit Pfeil 199">
          <a:extLst>
            <a:ext uri="{FF2B5EF4-FFF2-40B4-BE49-F238E27FC236}">
              <a16:creationId xmlns:a16="http://schemas.microsoft.com/office/drawing/2014/main" id="{259FABCB-D47D-4E22-8634-76F16330248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1" name="Gerade Verbindung mit Pfeil 200">
          <a:extLst>
            <a:ext uri="{FF2B5EF4-FFF2-40B4-BE49-F238E27FC236}">
              <a16:creationId xmlns:a16="http://schemas.microsoft.com/office/drawing/2014/main" id="{36FCBFB1-7E28-4035-ABF0-CEA05E234AF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2" name="Gerade Verbindung mit Pfeil 201">
          <a:extLst>
            <a:ext uri="{FF2B5EF4-FFF2-40B4-BE49-F238E27FC236}">
              <a16:creationId xmlns:a16="http://schemas.microsoft.com/office/drawing/2014/main" id="{66EB7702-FC2A-4F6A-8123-BEAFB8E4C13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3" name="Gerade Verbindung mit Pfeil 202">
          <a:extLst>
            <a:ext uri="{FF2B5EF4-FFF2-40B4-BE49-F238E27FC236}">
              <a16:creationId xmlns:a16="http://schemas.microsoft.com/office/drawing/2014/main" id="{C7E4735F-5529-41FD-8680-44BADE01E40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4" name="Gerade Verbindung mit Pfeil 203">
          <a:extLst>
            <a:ext uri="{FF2B5EF4-FFF2-40B4-BE49-F238E27FC236}">
              <a16:creationId xmlns:a16="http://schemas.microsoft.com/office/drawing/2014/main" id="{14879A75-2D75-45F4-9C13-0307B19563D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5" name="Gerade Verbindung mit Pfeil 204">
          <a:extLst>
            <a:ext uri="{FF2B5EF4-FFF2-40B4-BE49-F238E27FC236}">
              <a16:creationId xmlns:a16="http://schemas.microsoft.com/office/drawing/2014/main" id="{BF0B5071-1659-4307-9538-3F11D8DAB0C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6" name="Gerade Verbindung mit Pfeil 205">
          <a:extLst>
            <a:ext uri="{FF2B5EF4-FFF2-40B4-BE49-F238E27FC236}">
              <a16:creationId xmlns:a16="http://schemas.microsoft.com/office/drawing/2014/main" id="{9D9B1DC7-5E69-4716-A259-261714AD13C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7" name="Gerade Verbindung mit Pfeil 206">
          <a:extLst>
            <a:ext uri="{FF2B5EF4-FFF2-40B4-BE49-F238E27FC236}">
              <a16:creationId xmlns:a16="http://schemas.microsoft.com/office/drawing/2014/main" id="{D91417C6-24D5-4B84-8A79-8F798C54DD4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8" name="Gerade Verbindung mit Pfeil 207">
          <a:extLst>
            <a:ext uri="{FF2B5EF4-FFF2-40B4-BE49-F238E27FC236}">
              <a16:creationId xmlns:a16="http://schemas.microsoft.com/office/drawing/2014/main" id="{1568CFCC-5AA5-4C01-9C52-2E30CAD1A85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9" name="Gerade Verbindung mit Pfeil 208">
          <a:extLst>
            <a:ext uri="{FF2B5EF4-FFF2-40B4-BE49-F238E27FC236}">
              <a16:creationId xmlns:a16="http://schemas.microsoft.com/office/drawing/2014/main" id="{F961ED5A-B5A5-4DFC-A8A6-5D2DF0DAFF7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0" name="Gerade Verbindung mit Pfeil 209">
          <a:extLst>
            <a:ext uri="{FF2B5EF4-FFF2-40B4-BE49-F238E27FC236}">
              <a16:creationId xmlns:a16="http://schemas.microsoft.com/office/drawing/2014/main" id="{28ED4C0E-CF19-41E1-B255-3A4204EEB6B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1" name="Gerade Verbindung mit Pfeil 210">
          <a:extLst>
            <a:ext uri="{FF2B5EF4-FFF2-40B4-BE49-F238E27FC236}">
              <a16:creationId xmlns:a16="http://schemas.microsoft.com/office/drawing/2014/main" id="{CEACD005-0AD8-482F-8B9C-21267144F72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2" name="Gerade Verbindung mit Pfeil 211">
          <a:extLst>
            <a:ext uri="{FF2B5EF4-FFF2-40B4-BE49-F238E27FC236}">
              <a16:creationId xmlns:a16="http://schemas.microsoft.com/office/drawing/2014/main" id="{FC54A5B0-3F47-48B0-B233-AB9070CE7CF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3" name="Gerade Verbindung mit Pfeil 212">
          <a:extLst>
            <a:ext uri="{FF2B5EF4-FFF2-40B4-BE49-F238E27FC236}">
              <a16:creationId xmlns:a16="http://schemas.microsoft.com/office/drawing/2014/main" id="{95319B54-1B21-45CA-B11C-8DFF3008B7B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4" name="Gerade Verbindung mit Pfeil 213">
          <a:extLst>
            <a:ext uri="{FF2B5EF4-FFF2-40B4-BE49-F238E27FC236}">
              <a16:creationId xmlns:a16="http://schemas.microsoft.com/office/drawing/2014/main" id="{CFBE4485-1968-400C-B714-2BB556D6085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5" name="Gerade Verbindung mit Pfeil 214">
          <a:extLst>
            <a:ext uri="{FF2B5EF4-FFF2-40B4-BE49-F238E27FC236}">
              <a16:creationId xmlns:a16="http://schemas.microsoft.com/office/drawing/2014/main" id="{D17CC43B-01DB-4F43-9FFC-0B9582E0A27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6" name="Gerade Verbindung mit Pfeil 215">
          <a:extLst>
            <a:ext uri="{FF2B5EF4-FFF2-40B4-BE49-F238E27FC236}">
              <a16:creationId xmlns:a16="http://schemas.microsoft.com/office/drawing/2014/main" id="{A7E24E7E-258D-4BC2-BF6B-F9579F4455F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7" name="Gerade Verbindung mit Pfeil 216">
          <a:extLst>
            <a:ext uri="{FF2B5EF4-FFF2-40B4-BE49-F238E27FC236}">
              <a16:creationId xmlns:a16="http://schemas.microsoft.com/office/drawing/2014/main" id="{BC5EA1A5-F6C5-4EE2-AC50-28F62F408D3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8" name="Gerade Verbindung mit Pfeil 217">
          <a:extLst>
            <a:ext uri="{FF2B5EF4-FFF2-40B4-BE49-F238E27FC236}">
              <a16:creationId xmlns:a16="http://schemas.microsoft.com/office/drawing/2014/main" id="{27428EE0-5FE9-4673-A293-6861B4A7AE0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9" name="Gerade Verbindung mit Pfeil 218">
          <a:extLst>
            <a:ext uri="{FF2B5EF4-FFF2-40B4-BE49-F238E27FC236}">
              <a16:creationId xmlns:a16="http://schemas.microsoft.com/office/drawing/2014/main" id="{F141E556-D2FF-4146-950D-FDE60026622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0" name="Gerade Verbindung mit Pfeil 219">
          <a:extLst>
            <a:ext uri="{FF2B5EF4-FFF2-40B4-BE49-F238E27FC236}">
              <a16:creationId xmlns:a16="http://schemas.microsoft.com/office/drawing/2014/main" id="{7FE85E1B-C553-4A27-8FB5-5AAF1DE2685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1" name="Gerade Verbindung mit Pfeil 220">
          <a:extLst>
            <a:ext uri="{FF2B5EF4-FFF2-40B4-BE49-F238E27FC236}">
              <a16:creationId xmlns:a16="http://schemas.microsoft.com/office/drawing/2014/main" id="{7FAEAA49-C563-4C6F-B0F5-04290B3E5C0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2" name="Gerade Verbindung mit Pfeil 221">
          <a:extLst>
            <a:ext uri="{FF2B5EF4-FFF2-40B4-BE49-F238E27FC236}">
              <a16:creationId xmlns:a16="http://schemas.microsoft.com/office/drawing/2014/main" id="{F043737C-758E-4161-BFE9-0FFED3A609D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3" name="Gerade Verbindung mit Pfeil 222">
          <a:extLst>
            <a:ext uri="{FF2B5EF4-FFF2-40B4-BE49-F238E27FC236}">
              <a16:creationId xmlns:a16="http://schemas.microsoft.com/office/drawing/2014/main" id="{810BC3C0-D9FD-4578-941F-F0801C5DD41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4" name="Gerade Verbindung mit Pfeil 223">
          <a:extLst>
            <a:ext uri="{FF2B5EF4-FFF2-40B4-BE49-F238E27FC236}">
              <a16:creationId xmlns:a16="http://schemas.microsoft.com/office/drawing/2014/main" id="{C35AECEC-EDAE-4AD8-B4ED-1285A9404B1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5" name="Gerade Verbindung mit Pfeil 224">
          <a:extLst>
            <a:ext uri="{FF2B5EF4-FFF2-40B4-BE49-F238E27FC236}">
              <a16:creationId xmlns:a16="http://schemas.microsoft.com/office/drawing/2014/main" id="{C48DEB1D-4F36-4E87-AEC4-F8ECB5F766D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6" name="Gerade Verbindung mit Pfeil 225">
          <a:extLst>
            <a:ext uri="{FF2B5EF4-FFF2-40B4-BE49-F238E27FC236}">
              <a16:creationId xmlns:a16="http://schemas.microsoft.com/office/drawing/2014/main" id="{24A4CD0E-21B7-498D-AA4A-1D723F66628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7" name="Gerade Verbindung mit Pfeil 226">
          <a:extLst>
            <a:ext uri="{FF2B5EF4-FFF2-40B4-BE49-F238E27FC236}">
              <a16:creationId xmlns:a16="http://schemas.microsoft.com/office/drawing/2014/main" id="{DD818CBE-7D12-4198-A62D-D080949B5CF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8" name="Gerade Verbindung mit Pfeil 227">
          <a:extLst>
            <a:ext uri="{FF2B5EF4-FFF2-40B4-BE49-F238E27FC236}">
              <a16:creationId xmlns:a16="http://schemas.microsoft.com/office/drawing/2014/main" id="{5E7052CA-74C6-42D2-AE30-411C00FE84F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9" name="Gerade Verbindung mit Pfeil 228">
          <a:extLst>
            <a:ext uri="{FF2B5EF4-FFF2-40B4-BE49-F238E27FC236}">
              <a16:creationId xmlns:a16="http://schemas.microsoft.com/office/drawing/2014/main" id="{6AB8979B-32C9-4798-B461-41CF46A2408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0" name="Gerade Verbindung mit Pfeil 229">
          <a:extLst>
            <a:ext uri="{FF2B5EF4-FFF2-40B4-BE49-F238E27FC236}">
              <a16:creationId xmlns:a16="http://schemas.microsoft.com/office/drawing/2014/main" id="{1B96D071-8EC9-4217-AAE2-4E4BF8A5A68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1" name="Gerade Verbindung mit Pfeil 230">
          <a:extLst>
            <a:ext uri="{FF2B5EF4-FFF2-40B4-BE49-F238E27FC236}">
              <a16:creationId xmlns:a16="http://schemas.microsoft.com/office/drawing/2014/main" id="{6BD8E2B8-C8D3-4EA7-871C-3D63A03BFBC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2" name="Gerade Verbindung mit Pfeil 231">
          <a:extLst>
            <a:ext uri="{FF2B5EF4-FFF2-40B4-BE49-F238E27FC236}">
              <a16:creationId xmlns:a16="http://schemas.microsoft.com/office/drawing/2014/main" id="{1C1AD1DC-0B85-45AE-936E-A03C6808286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3" name="Gerade Verbindung mit Pfeil 232">
          <a:extLst>
            <a:ext uri="{FF2B5EF4-FFF2-40B4-BE49-F238E27FC236}">
              <a16:creationId xmlns:a16="http://schemas.microsoft.com/office/drawing/2014/main" id="{D50EF1E6-604F-4E9B-9C18-1D73A7EC980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4" name="Gerade Verbindung mit Pfeil 233">
          <a:extLst>
            <a:ext uri="{FF2B5EF4-FFF2-40B4-BE49-F238E27FC236}">
              <a16:creationId xmlns:a16="http://schemas.microsoft.com/office/drawing/2014/main" id="{B0B9BCA5-64D4-4A71-8101-517896E9C51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5" name="Gerade Verbindung mit Pfeil 234">
          <a:extLst>
            <a:ext uri="{FF2B5EF4-FFF2-40B4-BE49-F238E27FC236}">
              <a16:creationId xmlns:a16="http://schemas.microsoft.com/office/drawing/2014/main" id="{C05E15B1-1405-4D4B-A119-0C131A5E380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6" name="Gerade Verbindung mit Pfeil 235">
          <a:extLst>
            <a:ext uri="{FF2B5EF4-FFF2-40B4-BE49-F238E27FC236}">
              <a16:creationId xmlns:a16="http://schemas.microsoft.com/office/drawing/2014/main" id="{B35B3D73-706C-42FC-B1ED-3BEC8C90286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7" name="Gerade Verbindung mit Pfeil 236">
          <a:extLst>
            <a:ext uri="{FF2B5EF4-FFF2-40B4-BE49-F238E27FC236}">
              <a16:creationId xmlns:a16="http://schemas.microsoft.com/office/drawing/2014/main" id="{3F14EF38-4160-4257-9876-799C08608AB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8" name="Gerade Verbindung mit Pfeil 237">
          <a:extLst>
            <a:ext uri="{FF2B5EF4-FFF2-40B4-BE49-F238E27FC236}">
              <a16:creationId xmlns:a16="http://schemas.microsoft.com/office/drawing/2014/main" id="{4FE948CB-0927-442E-8D9C-03BC16E0033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9" name="Gerade Verbindung mit Pfeil 238">
          <a:extLst>
            <a:ext uri="{FF2B5EF4-FFF2-40B4-BE49-F238E27FC236}">
              <a16:creationId xmlns:a16="http://schemas.microsoft.com/office/drawing/2014/main" id="{CE792CE3-28B4-478B-B5C3-096F4E1FE56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0" name="Gerade Verbindung mit Pfeil 239">
          <a:extLst>
            <a:ext uri="{FF2B5EF4-FFF2-40B4-BE49-F238E27FC236}">
              <a16:creationId xmlns:a16="http://schemas.microsoft.com/office/drawing/2014/main" id="{B96FFACD-F690-43E3-B5B0-A5631CBDFBF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1" name="Gerade Verbindung mit Pfeil 240">
          <a:extLst>
            <a:ext uri="{FF2B5EF4-FFF2-40B4-BE49-F238E27FC236}">
              <a16:creationId xmlns:a16="http://schemas.microsoft.com/office/drawing/2014/main" id="{8345243A-24F6-4464-96AC-1B6BC2A8C8A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2" name="Gerade Verbindung mit Pfeil 241">
          <a:extLst>
            <a:ext uri="{FF2B5EF4-FFF2-40B4-BE49-F238E27FC236}">
              <a16:creationId xmlns:a16="http://schemas.microsoft.com/office/drawing/2014/main" id="{A696CD82-1E98-41F2-9BB9-2E58495CE86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3" name="Gerade Verbindung mit Pfeil 242">
          <a:extLst>
            <a:ext uri="{FF2B5EF4-FFF2-40B4-BE49-F238E27FC236}">
              <a16:creationId xmlns:a16="http://schemas.microsoft.com/office/drawing/2014/main" id="{8C9D9AA1-2417-4FD0-93B7-B605F48AC86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4" name="Gerade Verbindung mit Pfeil 243">
          <a:extLst>
            <a:ext uri="{FF2B5EF4-FFF2-40B4-BE49-F238E27FC236}">
              <a16:creationId xmlns:a16="http://schemas.microsoft.com/office/drawing/2014/main" id="{FBE4C9D0-2FE1-4014-B3BD-A709265F4D4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5" name="Gerade Verbindung mit Pfeil 244">
          <a:extLst>
            <a:ext uri="{FF2B5EF4-FFF2-40B4-BE49-F238E27FC236}">
              <a16:creationId xmlns:a16="http://schemas.microsoft.com/office/drawing/2014/main" id="{1A41D508-FCD0-4B5D-9750-954AD5DBF19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6" name="Gerade Verbindung mit Pfeil 245">
          <a:extLst>
            <a:ext uri="{FF2B5EF4-FFF2-40B4-BE49-F238E27FC236}">
              <a16:creationId xmlns:a16="http://schemas.microsoft.com/office/drawing/2014/main" id="{2D775D75-951B-4C3F-A641-3CD12D92E6B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7" name="Gerade Verbindung mit Pfeil 246">
          <a:extLst>
            <a:ext uri="{FF2B5EF4-FFF2-40B4-BE49-F238E27FC236}">
              <a16:creationId xmlns:a16="http://schemas.microsoft.com/office/drawing/2014/main" id="{2BE896EA-3356-4A48-A8DD-A8D9D3E4BE2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8" name="Gerade Verbindung mit Pfeil 247">
          <a:extLst>
            <a:ext uri="{FF2B5EF4-FFF2-40B4-BE49-F238E27FC236}">
              <a16:creationId xmlns:a16="http://schemas.microsoft.com/office/drawing/2014/main" id="{F17A7026-738C-41CC-892E-7AD9A340901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9" name="Gerade Verbindung mit Pfeil 248">
          <a:extLst>
            <a:ext uri="{FF2B5EF4-FFF2-40B4-BE49-F238E27FC236}">
              <a16:creationId xmlns:a16="http://schemas.microsoft.com/office/drawing/2014/main" id="{CC1EDD00-E91B-48F8-9E34-DC7A52EA9A5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0" name="Gerade Verbindung mit Pfeil 249">
          <a:extLst>
            <a:ext uri="{FF2B5EF4-FFF2-40B4-BE49-F238E27FC236}">
              <a16:creationId xmlns:a16="http://schemas.microsoft.com/office/drawing/2014/main" id="{6521958D-7BE1-47E1-8F17-5A5FC7FB14C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1" name="Gerade Verbindung mit Pfeil 250">
          <a:extLst>
            <a:ext uri="{FF2B5EF4-FFF2-40B4-BE49-F238E27FC236}">
              <a16:creationId xmlns:a16="http://schemas.microsoft.com/office/drawing/2014/main" id="{09D3304C-2164-43CA-B715-08B6318CA5C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2" name="Gerade Verbindung mit Pfeil 251">
          <a:extLst>
            <a:ext uri="{FF2B5EF4-FFF2-40B4-BE49-F238E27FC236}">
              <a16:creationId xmlns:a16="http://schemas.microsoft.com/office/drawing/2014/main" id="{755D9692-C824-4671-8720-4C77C0274DE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3" name="Gerade Verbindung mit Pfeil 252">
          <a:extLst>
            <a:ext uri="{FF2B5EF4-FFF2-40B4-BE49-F238E27FC236}">
              <a16:creationId xmlns:a16="http://schemas.microsoft.com/office/drawing/2014/main" id="{CB75D7F3-D627-4385-AC37-DE57FA667DD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4" name="Gerade Verbindung mit Pfeil 253">
          <a:extLst>
            <a:ext uri="{FF2B5EF4-FFF2-40B4-BE49-F238E27FC236}">
              <a16:creationId xmlns:a16="http://schemas.microsoft.com/office/drawing/2014/main" id="{F68F070C-29EA-4A04-BA05-BF7C49AB871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5" name="Gerade Verbindung mit Pfeil 254">
          <a:extLst>
            <a:ext uri="{FF2B5EF4-FFF2-40B4-BE49-F238E27FC236}">
              <a16:creationId xmlns:a16="http://schemas.microsoft.com/office/drawing/2014/main" id="{397808C0-BFA9-4104-A661-7AF5607CDD6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6" name="Gerade Verbindung mit Pfeil 255">
          <a:extLst>
            <a:ext uri="{FF2B5EF4-FFF2-40B4-BE49-F238E27FC236}">
              <a16:creationId xmlns:a16="http://schemas.microsoft.com/office/drawing/2014/main" id="{949ACBDF-F76C-4449-87B0-82DE366FDEF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7" name="Gerade Verbindung mit Pfeil 256">
          <a:extLst>
            <a:ext uri="{FF2B5EF4-FFF2-40B4-BE49-F238E27FC236}">
              <a16:creationId xmlns:a16="http://schemas.microsoft.com/office/drawing/2014/main" id="{134D7E10-8D66-4BD0-A682-D9C2652FFB3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8" name="Gerade Verbindung mit Pfeil 257">
          <a:extLst>
            <a:ext uri="{FF2B5EF4-FFF2-40B4-BE49-F238E27FC236}">
              <a16:creationId xmlns:a16="http://schemas.microsoft.com/office/drawing/2014/main" id="{6403275D-60E2-4F93-97E2-5C61AA30CB6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9" name="Gerade Verbindung mit Pfeil 258">
          <a:extLst>
            <a:ext uri="{FF2B5EF4-FFF2-40B4-BE49-F238E27FC236}">
              <a16:creationId xmlns:a16="http://schemas.microsoft.com/office/drawing/2014/main" id="{C17D04B0-F316-4A5B-BBFC-33821B18079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60" name="Gerade Verbindung mit Pfeil 259">
          <a:extLst>
            <a:ext uri="{FF2B5EF4-FFF2-40B4-BE49-F238E27FC236}">
              <a16:creationId xmlns:a16="http://schemas.microsoft.com/office/drawing/2014/main" id="{998543B7-6195-4D31-B678-7F1E73264CD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1" name="Gerade Verbindung mit Pfeil 260">
          <a:extLst>
            <a:ext uri="{FF2B5EF4-FFF2-40B4-BE49-F238E27FC236}">
              <a16:creationId xmlns:a16="http://schemas.microsoft.com/office/drawing/2014/main" id="{1C0193A4-9259-46EF-8EE8-295664916B0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2" name="Gerade Verbindung mit Pfeil 261">
          <a:extLst>
            <a:ext uri="{FF2B5EF4-FFF2-40B4-BE49-F238E27FC236}">
              <a16:creationId xmlns:a16="http://schemas.microsoft.com/office/drawing/2014/main" id="{55625E2F-393A-4C08-B96E-884048E1E81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3" name="Gerade Verbindung mit Pfeil 262">
          <a:extLst>
            <a:ext uri="{FF2B5EF4-FFF2-40B4-BE49-F238E27FC236}">
              <a16:creationId xmlns:a16="http://schemas.microsoft.com/office/drawing/2014/main" id="{300195A6-C2D1-4BDB-94BE-6C8399875FF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4" name="Gerade Verbindung mit Pfeil 263">
          <a:extLst>
            <a:ext uri="{FF2B5EF4-FFF2-40B4-BE49-F238E27FC236}">
              <a16:creationId xmlns:a16="http://schemas.microsoft.com/office/drawing/2014/main" id="{B156CE3C-6221-405F-83C1-FE7ED34B5DC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5" name="Gerade Verbindung mit Pfeil 264">
          <a:extLst>
            <a:ext uri="{FF2B5EF4-FFF2-40B4-BE49-F238E27FC236}">
              <a16:creationId xmlns:a16="http://schemas.microsoft.com/office/drawing/2014/main" id="{A0B31A1D-88AB-45B1-B305-0F3D8F10D7E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6" name="Gerade Verbindung mit Pfeil 265">
          <a:extLst>
            <a:ext uri="{FF2B5EF4-FFF2-40B4-BE49-F238E27FC236}">
              <a16:creationId xmlns:a16="http://schemas.microsoft.com/office/drawing/2014/main" id="{FD7167F7-0BB8-4FB3-A32A-B26600C5824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7" name="Gerade Verbindung mit Pfeil 266">
          <a:extLst>
            <a:ext uri="{FF2B5EF4-FFF2-40B4-BE49-F238E27FC236}">
              <a16:creationId xmlns:a16="http://schemas.microsoft.com/office/drawing/2014/main" id="{8FE88F5D-AEC2-4DAA-AD7D-C40F9C10F1A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8" name="Gerade Verbindung mit Pfeil 267">
          <a:extLst>
            <a:ext uri="{FF2B5EF4-FFF2-40B4-BE49-F238E27FC236}">
              <a16:creationId xmlns:a16="http://schemas.microsoft.com/office/drawing/2014/main" id="{BD0E0FBC-FF61-4C79-A1C0-64CD795609E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9" name="Gerade Verbindung mit Pfeil 268">
          <a:extLst>
            <a:ext uri="{FF2B5EF4-FFF2-40B4-BE49-F238E27FC236}">
              <a16:creationId xmlns:a16="http://schemas.microsoft.com/office/drawing/2014/main" id="{0E657136-D946-42B7-9304-6601B7BC63F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70" name="Gerade Verbindung mit Pfeil 269">
          <a:extLst>
            <a:ext uri="{FF2B5EF4-FFF2-40B4-BE49-F238E27FC236}">
              <a16:creationId xmlns:a16="http://schemas.microsoft.com/office/drawing/2014/main" id="{C5A49199-E0CA-4B5E-9908-C5EAD1A1C9A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71" name="Gerade Verbindung mit Pfeil 270">
          <a:extLst>
            <a:ext uri="{FF2B5EF4-FFF2-40B4-BE49-F238E27FC236}">
              <a16:creationId xmlns:a16="http://schemas.microsoft.com/office/drawing/2014/main" id="{F486F893-B896-4DB8-A84F-A4990658F32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72" name="Gerade Verbindung mit Pfeil 271">
          <a:extLst>
            <a:ext uri="{FF2B5EF4-FFF2-40B4-BE49-F238E27FC236}">
              <a16:creationId xmlns:a16="http://schemas.microsoft.com/office/drawing/2014/main" id="{3DC271EC-FAE8-4C76-820C-7F3AA5240D2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3" name="Gerade Verbindung mit Pfeil 272">
          <a:extLst>
            <a:ext uri="{FF2B5EF4-FFF2-40B4-BE49-F238E27FC236}">
              <a16:creationId xmlns:a16="http://schemas.microsoft.com/office/drawing/2014/main" id="{6B4CF36B-BA19-48D8-B8FD-6F542674DB2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4" name="Gerade Verbindung mit Pfeil 273">
          <a:extLst>
            <a:ext uri="{FF2B5EF4-FFF2-40B4-BE49-F238E27FC236}">
              <a16:creationId xmlns:a16="http://schemas.microsoft.com/office/drawing/2014/main" id="{C2DA8AD1-6731-4251-AAFF-3D05DFCB7F6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5" name="Gerade Verbindung mit Pfeil 274">
          <a:extLst>
            <a:ext uri="{FF2B5EF4-FFF2-40B4-BE49-F238E27FC236}">
              <a16:creationId xmlns:a16="http://schemas.microsoft.com/office/drawing/2014/main" id="{EB309362-0A75-47D0-8475-4396C32F8C3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6" name="Gerade Verbindung mit Pfeil 275">
          <a:extLst>
            <a:ext uri="{FF2B5EF4-FFF2-40B4-BE49-F238E27FC236}">
              <a16:creationId xmlns:a16="http://schemas.microsoft.com/office/drawing/2014/main" id="{58C82CDD-3B78-4114-A7A8-3DD50240038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7" name="Gerade Verbindung mit Pfeil 276">
          <a:extLst>
            <a:ext uri="{FF2B5EF4-FFF2-40B4-BE49-F238E27FC236}">
              <a16:creationId xmlns:a16="http://schemas.microsoft.com/office/drawing/2014/main" id="{A5A64A3B-C46A-41C7-A902-EF004EF824A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8" name="Gerade Verbindung mit Pfeil 277">
          <a:extLst>
            <a:ext uri="{FF2B5EF4-FFF2-40B4-BE49-F238E27FC236}">
              <a16:creationId xmlns:a16="http://schemas.microsoft.com/office/drawing/2014/main" id="{7F2B2304-FFD3-4240-A97E-6D844851DE6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9" name="Gerade Verbindung mit Pfeil 278">
          <a:extLst>
            <a:ext uri="{FF2B5EF4-FFF2-40B4-BE49-F238E27FC236}">
              <a16:creationId xmlns:a16="http://schemas.microsoft.com/office/drawing/2014/main" id="{8BC9A93A-5C13-4856-9324-F20C2717232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0" name="Gerade Verbindung mit Pfeil 279">
          <a:extLst>
            <a:ext uri="{FF2B5EF4-FFF2-40B4-BE49-F238E27FC236}">
              <a16:creationId xmlns:a16="http://schemas.microsoft.com/office/drawing/2014/main" id="{71285767-0519-453B-A231-BDA12FF15B4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1" name="Gerade Verbindung mit Pfeil 280">
          <a:extLst>
            <a:ext uri="{FF2B5EF4-FFF2-40B4-BE49-F238E27FC236}">
              <a16:creationId xmlns:a16="http://schemas.microsoft.com/office/drawing/2014/main" id="{D2C6104E-2D33-47A3-8717-0D1057F8506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2" name="Gerade Verbindung mit Pfeil 281">
          <a:extLst>
            <a:ext uri="{FF2B5EF4-FFF2-40B4-BE49-F238E27FC236}">
              <a16:creationId xmlns:a16="http://schemas.microsoft.com/office/drawing/2014/main" id="{616C0000-6BC3-4CC9-BE3D-1866AAADA9E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3" name="Gerade Verbindung mit Pfeil 282">
          <a:extLst>
            <a:ext uri="{FF2B5EF4-FFF2-40B4-BE49-F238E27FC236}">
              <a16:creationId xmlns:a16="http://schemas.microsoft.com/office/drawing/2014/main" id="{BDD703A2-B55C-4F8F-9CD1-A02E46E4D70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4" name="Gerade Verbindung mit Pfeil 283">
          <a:extLst>
            <a:ext uri="{FF2B5EF4-FFF2-40B4-BE49-F238E27FC236}">
              <a16:creationId xmlns:a16="http://schemas.microsoft.com/office/drawing/2014/main" id="{CA63E3F5-5784-4CC8-B2C6-94C842D5B6F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5" name="Gerade Verbindung mit Pfeil 284">
          <a:extLst>
            <a:ext uri="{FF2B5EF4-FFF2-40B4-BE49-F238E27FC236}">
              <a16:creationId xmlns:a16="http://schemas.microsoft.com/office/drawing/2014/main" id="{1A46010C-22A4-4DA6-B11D-D0CFDDFF799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6" name="Gerade Verbindung mit Pfeil 285">
          <a:extLst>
            <a:ext uri="{FF2B5EF4-FFF2-40B4-BE49-F238E27FC236}">
              <a16:creationId xmlns:a16="http://schemas.microsoft.com/office/drawing/2014/main" id="{936A67E3-B98F-4BBC-B838-65A8F86260C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7" name="Gerade Verbindung mit Pfeil 286">
          <a:extLst>
            <a:ext uri="{FF2B5EF4-FFF2-40B4-BE49-F238E27FC236}">
              <a16:creationId xmlns:a16="http://schemas.microsoft.com/office/drawing/2014/main" id="{D5ED7411-31E8-48FB-857A-A25037DF320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8" name="Gerade Verbindung mit Pfeil 287">
          <a:extLst>
            <a:ext uri="{FF2B5EF4-FFF2-40B4-BE49-F238E27FC236}">
              <a16:creationId xmlns:a16="http://schemas.microsoft.com/office/drawing/2014/main" id="{C5EA07D3-4AE7-496A-8D81-6EE571982AF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9" name="Gerade Verbindung mit Pfeil 288">
          <a:extLst>
            <a:ext uri="{FF2B5EF4-FFF2-40B4-BE49-F238E27FC236}">
              <a16:creationId xmlns:a16="http://schemas.microsoft.com/office/drawing/2014/main" id="{DE848B6D-124E-4904-ADC9-A7148EE6DC3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0" name="Gerade Verbindung mit Pfeil 289">
          <a:extLst>
            <a:ext uri="{FF2B5EF4-FFF2-40B4-BE49-F238E27FC236}">
              <a16:creationId xmlns:a16="http://schemas.microsoft.com/office/drawing/2014/main" id="{172D1AF2-6370-4E98-9148-4C488C49089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1" name="Gerade Verbindung mit Pfeil 290">
          <a:extLst>
            <a:ext uri="{FF2B5EF4-FFF2-40B4-BE49-F238E27FC236}">
              <a16:creationId xmlns:a16="http://schemas.microsoft.com/office/drawing/2014/main" id="{4B6694A8-FC12-4961-811B-692A33FA351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2" name="Gerade Verbindung mit Pfeil 291">
          <a:extLst>
            <a:ext uri="{FF2B5EF4-FFF2-40B4-BE49-F238E27FC236}">
              <a16:creationId xmlns:a16="http://schemas.microsoft.com/office/drawing/2014/main" id="{7D351458-68F6-446E-A105-04267A74B94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3" name="Gerade Verbindung mit Pfeil 292">
          <a:extLst>
            <a:ext uri="{FF2B5EF4-FFF2-40B4-BE49-F238E27FC236}">
              <a16:creationId xmlns:a16="http://schemas.microsoft.com/office/drawing/2014/main" id="{92EB0486-7AC0-4F87-89AC-D5C8483B3A5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4" name="Gerade Verbindung mit Pfeil 293">
          <a:extLst>
            <a:ext uri="{FF2B5EF4-FFF2-40B4-BE49-F238E27FC236}">
              <a16:creationId xmlns:a16="http://schemas.microsoft.com/office/drawing/2014/main" id="{8C8AE2EF-15D4-4E2C-A2A0-9ACA968A191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5" name="Gerade Verbindung mit Pfeil 294">
          <a:extLst>
            <a:ext uri="{FF2B5EF4-FFF2-40B4-BE49-F238E27FC236}">
              <a16:creationId xmlns:a16="http://schemas.microsoft.com/office/drawing/2014/main" id="{57678454-2715-4D87-927B-90DDF68542D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6" name="Gerade Verbindung mit Pfeil 295">
          <a:extLst>
            <a:ext uri="{FF2B5EF4-FFF2-40B4-BE49-F238E27FC236}">
              <a16:creationId xmlns:a16="http://schemas.microsoft.com/office/drawing/2014/main" id="{00A95EE9-1286-4CD0-B5FB-C14D7220A0A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7" name="Gerade Verbindung mit Pfeil 296">
          <a:extLst>
            <a:ext uri="{FF2B5EF4-FFF2-40B4-BE49-F238E27FC236}">
              <a16:creationId xmlns:a16="http://schemas.microsoft.com/office/drawing/2014/main" id="{36F5B7BA-0160-47FC-85FE-9F3C4E51DA6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8" name="Gerade Verbindung mit Pfeil 297">
          <a:extLst>
            <a:ext uri="{FF2B5EF4-FFF2-40B4-BE49-F238E27FC236}">
              <a16:creationId xmlns:a16="http://schemas.microsoft.com/office/drawing/2014/main" id="{33E9B9BE-60ED-4FB9-B920-8946F0EA8EB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9" name="Gerade Verbindung mit Pfeil 298">
          <a:extLst>
            <a:ext uri="{FF2B5EF4-FFF2-40B4-BE49-F238E27FC236}">
              <a16:creationId xmlns:a16="http://schemas.microsoft.com/office/drawing/2014/main" id="{F058F656-8BED-4A5D-8133-A29BC7570BC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0" name="Gerade Verbindung mit Pfeil 299">
          <a:extLst>
            <a:ext uri="{FF2B5EF4-FFF2-40B4-BE49-F238E27FC236}">
              <a16:creationId xmlns:a16="http://schemas.microsoft.com/office/drawing/2014/main" id="{507FCB93-8C2E-461D-9A5D-4213B5A1D75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1" name="Gerade Verbindung mit Pfeil 300">
          <a:extLst>
            <a:ext uri="{FF2B5EF4-FFF2-40B4-BE49-F238E27FC236}">
              <a16:creationId xmlns:a16="http://schemas.microsoft.com/office/drawing/2014/main" id="{DBA898F8-E83D-44E7-9967-1B87D14CC7F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2" name="Gerade Verbindung mit Pfeil 301">
          <a:extLst>
            <a:ext uri="{FF2B5EF4-FFF2-40B4-BE49-F238E27FC236}">
              <a16:creationId xmlns:a16="http://schemas.microsoft.com/office/drawing/2014/main" id="{51E68CEF-88A3-486C-BD67-99762D6C61C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3" name="Gerade Verbindung mit Pfeil 302">
          <a:extLst>
            <a:ext uri="{FF2B5EF4-FFF2-40B4-BE49-F238E27FC236}">
              <a16:creationId xmlns:a16="http://schemas.microsoft.com/office/drawing/2014/main" id="{1952C0B6-7225-4BDA-9618-19416DC87FA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4" name="Gerade Verbindung mit Pfeil 303">
          <a:extLst>
            <a:ext uri="{FF2B5EF4-FFF2-40B4-BE49-F238E27FC236}">
              <a16:creationId xmlns:a16="http://schemas.microsoft.com/office/drawing/2014/main" id="{BFEEAAB1-8C42-41F8-9F96-643E06F7788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5" name="Gerade Verbindung mit Pfeil 304">
          <a:extLst>
            <a:ext uri="{FF2B5EF4-FFF2-40B4-BE49-F238E27FC236}">
              <a16:creationId xmlns:a16="http://schemas.microsoft.com/office/drawing/2014/main" id="{9C7E0799-1658-453E-96E1-CA0038B8783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6" name="Gerade Verbindung mit Pfeil 305">
          <a:extLst>
            <a:ext uri="{FF2B5EF4-FFF2-40B4-BE49-F238E27FC236}">
              <a16:creationId xmlns:a16="http://schemas.microsoft.com/office/drawing/2014/main" id="{67B5362E-1873-4FE2-AF41-13787C4D81D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7" name="Gerade Verbindung mit Pfeil 306">
          <a:extLst>
            <a:ext uri="{FF2B5EF4-FFF2-40B4-BE49-F238E27FC236}">
              <a16:creationId xmlns:a16="http://schemas.microsoft.com/office/drawing/2014/main" id="{04F38033-41DB-41D3-A5AC-3B9256CA1DD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8" name="Gerade Verbindung mit Pfeil 307">
          <a:extLst>
            <a:ext uri="{FF2B5EF4-FFF2-40B4-BE49-F238E27FC236}">
              <a16:creationId xmlns:a16="http://schemas.microsoft.com/office/drawing/2014/main" id="{9037538F-470A-4940-BF4A-C1F993B778D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9" name="Gerade Verbindung mit Pfeil 308">
          <a:extLst>
            <a:ext uri="{FF2B5EF4-FFF2-40B4-BE49-F238E27FC236}">
              <a16:creationId xmlns:a16="http://schemas.microsoft.com/office/drawing/2014/main" id="{190D11CD-AE89-41B3-ABCB-048FA71A6F6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0" name="Gerade Verbindung mit Pfeil 309">
          <a:extLst>
            <a:ext uri="{FF2B5EF4-FFF2-40B4-BE49-F238E27FC236}">
              <a16:creationId xmlns:a16="http://schemas.microsoft.com/office/drawing/2014/main" id="{D9F7BBF2-A0B7-4394-B72F-706D853A447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1" name="Gerade Verbindung mit Pfeil 310">
          <a:extLst>
            <a:ext uri="{FF2B5EF4-FFF2-40B4-BE49-F238E27FC236}">
              <a16:creationId xmlns:a16="http://schemas.microsoft.com/office/drawing/2014/main" id="{B9F75E4D-1130-4FCB-B8A2-A6EB19D8EDF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2" name="Gerade Verbindung mit Pfeil 311">
          <a:extLst>
            <a:ext uri="{FF2B5EF4-FFF2-40B4-BE49-F238E27FC236}">
              <a16:creationId xmlns:a16="http://schemas.microsoft.com/office/drawing/2014/main" id="{799D7A4F-B6BB-43CE-8CF8-BF8F02E5930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3" name="Gerade Verbindung mit Pfeil 312">
          <a:extLst>
            <a:ext uri="{FF2B5EF4-FFF2-40B4-BE49-F238E27FC236}">
              <a16:creationId xmlns:a16="http://schemas.microsoft.com/office/drawing/2014/main" id="{CE897F30-2000-41A4-9CFB-8E87C2EC56D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4" name="Gerade Verbindung mit Pfeil 313">
          <a:extLst>
            <a:ext uri="{FF2B5EF4-FFF2-40B4-BE49-F238E27FC236}">
              <a16:creationId xmlns:a16="http://schemas.microsoft.com/office/drawing/2014/main" id="{35F80D90-2752-4769-8788-D2B1FD34313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5" name="Gerade Verbindung mit Pfeil 314">
          <a:extLst>
            <a:ext uri="{FF2B5EF4-FFF2-40B4-BE49-F238E27FC236}">
              <a16:creationId xmlns:a16="http://schemas.microsoft.com/office/drawing/2014/main" id="{8F9916C0-4880-41DB-BDF6-469AE9C9CDA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6" name="Gerade Verbindung mit Pfeil 315">
          <a:extLst>
            <a:ext uri="{FF2B5EF4-FFF2-40B4-BE49-F238E27FC236}">
              <a16:creationId xmlns:a16="http://schemas.microsoft.com/office/drawing/2014/main" id="{A50FB9CB-2E0F-4511-BEFA-55B11E246DB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7" name="Gerade Verbindung mit Pfeil 316">
          <a:extLst>
            <a:ext uri="{FF2B5EF4-FFF2-40B4-BE49-F238E27FC236}">
              <a16:creationId xmlns:a16="http://schemas.microsoft.com/office/drawing/2014/main" id="{9D6D604B-3D62-449E-93CC-8712C9F62CC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8" name="Gerade Verbindung mit Pfeil 317">
          <a:extLst>
            <a:ext uri="{FF2B5EF4-FFF2-40B4-BE49-F238E27FC236}">
              <a16:creationId xmlns:a16="http://schemas.microsoft.com/office/drawing/2014/main" id="{2B58830A-108A-45CC-9F16-40AFCD38AC8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9" name="Gerade Verbindung mit Pfeil 318">
          <a:extLst>
            <a:ext uri="{FF2B5EF4-FFF2-40B4-BE49-F238E27FC236}">
              <a16:creationId xmlns:a16="http://schemas.microsoft.com/office/drawing/2014/main" id="{1E4260FB-5CA0-4950-9E2D-C6B11408DFA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0" name="Gerade Verbindung mit Pfeil 319">
          <a:extLst>
            <a:ext uri="{FF2B5EF4-FFF2-40B4-BE49-F238E27FC236}">
              <a16:creationId xmlns:a16="http://schemas.microsoft.com/office/drawing/2014/main" id="{1F63A711-5867-462A-B34A-E8D554269CE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1" name="Gerade Verbindung mit Pfeil 320">
          <a:extLst>
            <a:ext uri="{FF2B5EF4-FFF2-40B4-BE49-F238E27FC236}">
              <a16:creationId xmlns:a16="http://schemas.microsoft.com/office/drawing/2014/main" id="{2C98BBFE-4715-4D8F-A3EC-62BCFF6738F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2" name="Gerade Verbindung mit Pfeil 321">
          <a:extLst>
            <a:ext uri="{FF2B5EF4-FFF2-40B4-BE49-F238E27FC236}">
              <a16:creationId xmlns:a16="http://schemas.microsoft.com/office/drawing/2014/main" id="{D0826BFE-A53E-4D60-B4F6-C9B1496BA0D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3" name="Gerade Verbindung mit Pfeil 322">
          <a:extLst>
            <a:ext uri="{FF2B5EF4-FFF2-40B4-BE49-F238E27FC236}">
              <a16:creationId xmlns:a16="http://schemas.microsoft.com/office/drawing/2014/main" id="{78461BFD-A13C-42FA-911C-89C5039A7BE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4" name="Gerade Verbindung mit Pfeil 323">
          <a:extLst>
            <a:ext uri="{FF2B5EF4-FFF2-40B4-BE49-F238E27FC236}">
              <a16:creationId xmlns:a16="http://schemas.microsoft.com/office/drawing/2014/main" id="{722F8CCF-5CD2-480C-845F-584CC790290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5" name="Gerade Verbindung mit Pfeil 324">
          <a:extLst>
            <a:ext uri="{FF2B5EF4-FFF2-40B4-BE49-F238E27FC236}">
              <a16:creationId xmlns:a16="http://schemas.microsoft.com/office/drawing/2014/main" id="{B43F594E-9D4A-47D6-B56D-F691FED7204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6" name="Gerade Verbindung mit Pfeil 325">
          <a:extLst>
            <a:ext uri="{FF2B5EF4-FFF2-40B4-BE49-F238E27FC236}">
              <a16:creationId xmlns:a16="http://schemas.microsoft.com/office/drawing/2014/main" id="{ECE1FD9B-B07F-4E3F-90BB-C8467E4C120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7" name="Gerade Verbindung mit Pfeil 326">
          <a:extLst>
            <a:ext uri="{FF2B5EF4-FFF2-40B4-BE49-F238E27FC236}">
              <a16:creationId xmlns:a16="http://schemas.microsoft.com/office/drawing/2014/main" id="{D7C631FA-83FD-4D99-8732-99D4FC8E81A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8" name="Gerade Verbindung mit Pfeil 327">
          <a:extLst>
            <a:ext uri="{FF2B5EF4-FFF2-40B4-BE49-F238E27FC236}">
              <a16:creationId xmlns:a16="http://schemas.microsoft.com/office/drawing/2014/main" id="{C11BEC0C-BA5B-4167-A6AB-2F7297A9381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9" name="Gerade Verbindung mit Pfeil 328">
          <a:extLst>
            <a:ext uri="{FF2B5EF4-FFF2-40B4-BE49-F238E27FC236}">
              <a16:creationId xmlns:a16="http://schemas.microsoft.com/office/drawing/2014/main" id="{3FE67CE4-BD0A-4AD5-AC10-AA1BCD6F0C1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0" name="Gerade Verbindung mit Pfeil 329">
          <a:extLst>
            <a:ext uri="{FF2B5EF4-FFF2-40B4-BE49-F238E27FC236}">
              <a16:creationId xmlns:a16="http://schemas.microsoft.com/office/drawing/2014/main" id="{D832A5F4-158C-47D0-A91B-866C246BB12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1" name="Gerade Verbindung mit Pfeil 330">
          <a:extLst>
            <a:ext uri="{FF2B5EF4-FFF2-40B4-BE49-F238E27FC236}">
              <a16:creationId xmlns:a16="http://schemas.microsoft.com/office/drawing/2014/main" id="{FF0914E4-4B65-488E-8FEC-FFEA6B6D252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2" name="Gerade Verbindung mit Pfeil 331">
          <a:extLst>
            <a:ext uri="{FF2B5EF4-FFF2-40B4-BE49-F238E27FC236}">
              <a16:creationId xmlns:a16="http://schemas.microsoft.com/office/drawing/2014/main" id="{7CCE663F-A8A3-4B6D-A21B-86DBA481635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3" name="Gerade Verbindung mit Pfeil 332">
          <a:extLst>
            <a:ext uri="{FF2B5EF4-FFF2-40B4-BE49-F238E27FC236}">
              <a16:creationId xmlns:a16="http://schemas.microsoft.com/office/drawing/2014/main" id="{78A4136B-6776-4EB0-83BE-FFDC0A7D61E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4" name="Gerade Verbindung mit Pfeil 333">
          <a:extLst>
            <a:ext uri="{FF2B5EF4-FFF2-40B4-BE49-F238E27FC236}">
              <a16:creationId xmlns:a16="http://schemas.microsoft.com/office/drawing/2014/main" id="{FA66B45A-C4EC-4EDA-8FC4-ADB885F69FF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5" name="Gerade Verbindung mit Pfeil 334">
          <a:extLst>
            <a:ext uri="{FF2B5EF4-FFF2-40B4-BE49-F238E27FC236}">
              <a16:creationId xmlns:a16="http://schemas.microsoft.com/office/drawing/2014/main" id="{607A778C-74BA-4BC2-84F3-1F1ACEB8364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6" name="Gerade Verbindung mit Pfeil 335">
          <a:extLst>
            <a:ext uri="{FF2B5EF4-FFF2-40B4-BE49-F238E27FC236}">
              <a16:creationId xmlns:a16="http://schemas.microsoft.com/office/drawing/2014/main" id="{3E8B4168-3872-4CA8-BF6D-0558DA78225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7" name="Gerade Verbindung mit Pfeil 336">
          <a:extLst>
            <a:ext uri="{FF2B5EF4-FFF2-40B4-BE49-F238E27FC236}">
              <a16:creationId xmlns:a16="http://schemas.microsoft.com/office/drawing/2014/main" id="{06158FF9-E56D-409B-94CC-513F026F9A2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8" name="Gerade Verbindung mit Pfeil 337">
          <a:extLst>
            <a:ext uri="{FF2B5EF4-FFF2-40B4-BE49-F238E27FC236}">
              <a16:creationId xmlns:a16="http://schemas.microsoft.com/office/drawing/2014/main" id="{C5B0D836-D808-429F-BA6B-DC9B6CDB6A8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9" name="Gerade Verbindung mit Pfeil 338">
          <a:extLst>
            <a:ext uri="{FF2B5EF4-FFF2-40B4-BE49-F238E27FC236}">
              <a16:creationId xmlns:a16="http://schemas.microsoft.com/office/drawing/2014/main" id="{96D78A6A-D29F-451F-A9EA-7ED56F14E35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0" name="Gerade Verbindung mit Pfeil 339">
          <a:extLst>
            <a:ext uri="{FF2B5EF4-FFF2-40B4-BE49-F238E27FC236}">
              <a16:creationId xmlns:a16="http://schemas.microsoft.com/office/drawing/2014/main" id="{F1280A68-5E54-4720-8D8E-5F8CA042F8F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1" name="Gerade Verbindung mit Pfeil 340">
          <a:extLst>
            <a:ext uri="{FF2B5EF4-FFF2-40B4-BE49-F238E27FC236}">
              <a16:creationId xmlns:a16="http://schemas.microsoft.com/office/drawing/2014/main" id="{32F1E8A4-B70D-485D-AB99-9E69FC43739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2" name="Gerade Verbindung mit Pfeil 341">
          <a:extLst>
            <a:ext uri="{FF2B5EF4-FFF2-40B4-BE49-F238E27FC236}">
              <a16:creationId xmlns:a16="http://schemas.microsoft.com/office/drawing/2014/main" id="{82AD39B2-8BAB-426F-B5A1-62FB025FEC8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3" name="Gerade Verbindung mit Pfeil 342">
          <a:extLst>
            <a:ext uri="{FF2B5EF4-FFF2-40B4-BE49-F238E27FC236}">
              <a16:creationId xmlns:a16="http://schemas.microsoft.com/office/drawing/2014/main" id="{B2ABF52B-63B6-4C47-A7FF-D54E4DF362D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4" name="Gerade Verbindung mit Pfeil 343">
          <a:extLst>
            <a:ext uri="{FF2B5EF4-FFF2-40B4-BE49-F238E27FC236}">
              <a16:creationId xmlns:a16="http://schemas.microsoft.com/office/drawing/2014/main" id="{54B0C438-2B0C-40D9-B0CB-664D57A0B12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5" name="Gerade Verbindung mit Pfeil 344">
          <a:extLst>
            <a:ext uri="{FF2B5EF4-FFF2-40B4-BE49-F238E27FC236}">
              <a16:creationId xmlns:a16="http://schemas.microsoft.com/office/drawing/2014/main" id="{CFA75BBC-2EBA-45F2-8001-B601AA7A57C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6" name="Gerade Verbindung mit Pfeil 345">
          <a:extLst>
            <a:ext uri="{FF2B5EF4-FFF2-40B4-BE49-F238E27FC236}">
              <a16:creationId xmlns:a16="http://schemas.microsoft.com/office/drawing/2014/main" id="{7163F310-FF7B-4FF2-AEAA-F2D35A1E334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7" name="Gerade Verbindung mit Pfeil 346">
          <a:extLst>
            <a:ext uri="{FF2B5EF4-FFF2-40B4-BE49-F238E27FC236}">
              <a16:creationId xmlns:a16="http://schemas.microsoft.com/office/drawing/2014/main" id="{44E38400-FC1E-45D3-A424-ECE9A509392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8" name="Gerade Verbindung mit Pfeil 347">
          <a:extLst>
            <a:ext uri="{FF2B5EF4-FFF2-40B4-BE49-F238E27FC236}">
              <a16:creationId xmlns:a16="http://schemas.microsoft.com/office/drawing/2014/main" id="{D7BF80DD-A9C5-43B0-8BB6-8C8D733DC1B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9" name="Gerade Verbindung mit Pfeil 348">
          <a:extLst>
            <a:ext uri="{FF2B5EF4-FFF2-40B4-BE49-F238E27FC236}">
              <a16:creationId xmlns:a16="http://schemas.microsoft.com/office/drawing/2014/main" id="{E9F2A16F-F6E5-4D42-814E-EFAC40EB43E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0" name="Gerade Verbindung mit Pfeil 349">
          <a:extLst>
            <a:ext uri="{FF2B5EF4-FFF2-40B4-BE49-F238E27FC236}">
              <a16:creationId xmlns:a16="http://schemas.microsoft.com/office/drawing/2014/main" id="{E16E4514-34AB-465F-96C1-77BBD2B4CB6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1" name="Gerade Verbindung mit Pfeil 350">
          <a:extLst>
            <a:ext uri="{FF2B5EF4-FFF2-40B4-BE49-F238E27FC236}">
              <a16:creationId xmlns:a16="http://schemas.microsoft.com/office/drawing/2014/main" id="{5A06BF73-5682-40FD-AB23-7B03D0E9F69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2" name="Gerade Verbindung mit Pfeil 351">
          <a:extLst>
            <a:ext uri="{FF2B5EF4-FFF2-40B4-BE49-F238E27FC236}">
              <a16:creationId xmlns:a16="http://schemas.microsoft.com/office/drawing/2014/main" id="{116E64E4-80B4-493C-ADF3-C00116F7A4B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3" name="Gerade Verbindung mit Pfeil 352">
          <a:extLst>
            <a:ext uri="{FF2B5EF4-FFF2-40B4-BE49-F238E27FC236}">
              <a16:creationId xmlns:a16="http://schemas.microsoft.com/office/drawing/2014/main" id="{0C4727DD-77E8-484F-B1F8-65A380114F3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4" name="Gerade Verbindung mit Pfeil 353">
          <a:extLst>
            <a:ext uri="{FF2B5EF4-FFF2-40B4-BE49-F238E27FC236}">
              <a16:creationId xmlns:a16="http://schemas.microsoft.com/office/drawing/2014/main" id="{4C810A44-80A4-42E2-A6CF-22BC96F28FA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5" name="Gerade Verbindung mit Pfeil 354">
          <a:extLst>
            <a:ext uri="{FF2B5EF4-FFF2-40B4-BE49-F238E27FC236}">
              <a16:creationId xmlns:a16="http://schemas.microsoft.com/office/drawing/2014/main" id="{9FFF8C95-BBA9-4A68-A48D-02D45C0A3AE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6" name="Gerade Verbindung mit Pfeil 355">
          <a:extLst>
            <a:ext uri="{FF2B5EF4-FFF2-40B4-BE49-F238E27FC236}">
              <a16:creationId xmlns:a16="http://schemas.microsoft.com/office/drawing/2014/main" id="{EE1C1FB3-673A-43AB-B8D0-A948CDA5D57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7" name="Gerade Verbindung mit Pfeil 356">
          <a:extLst>
            <a:ext uri="{FF2B5EF4-FFF2-40B4-BE49-F238E27FC236}">
              <a16:creationId xmlns:a16="http://schemas.microsoft.com/office/drawing/2014/main" id="{A35C8C00-955B-465B-9A76-C8CF8F8CB59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8" name="Gerade Verbindung mit Pfeil 357">
          <a:extLst>
            <a:ext uri="{FF2B5EF4-FFF2-40B4-BE49-F238E27FC236}">
              <a16:creationId xmlns:a16="http://schemas.microsoft.com/office/drawing/2014/main" id="{44C61776-F7C0-4167-B5B4-D83EDC5B8A7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9" name="Gerade Verbindung mit Pfeil 358">
          <a:extLst>
            <a:ext uri="{FF2B5EF4-FFF2-40B4-BE49-F238E27FC236}">
              <a16:creationId xmlns:a16="http://schemas.microsoft.com/office/drawing/2014/main" id="{52DB7F4C-0C24-4FBE-8D52-526B3DFAB0C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0" name="Gerade Verbindung mit Pfeil 359">
          <a:extLst>
            <a:ext uri="{FF2B5EF4-FFF2-40B4-BE49-F238E27FC236}">
              <a16:creationId xmlns:a16="http://schemas.microsoft.com/office/drawing/2014/main" id="{B7203671-7CF4-49AA-8C3B-2AA9810F8CA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1" name="Gerade Verbindung mit Pfeil 360">
          <a:extLst>
            <a:ext uri="{FF2B5EF4-FFF2-40B4-BE49-F238E27FC236}">
              <a16:creationId xmlns:a16="http://schemas.microsoft.com/office/drawing/2014/main" id="{F09D1449-12E9-4CC8-A89F-1FBB5795A32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2" name="Gerade Verbindung mit Pfeil 361">
          <a:extLst>
            <a:ext uri="{FF2B5EF4-FFF2-40B4-BE49-F238E27FC236}">
              <a16:creationId xmlns:a16="http://schemas.microsoft.com/office/drawing/2014/main" id="{2B4696A2-D886-413E-BF83-027EC674C68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3" name="Gerade Verbindung mit Pfeil 362">
          <a:extLst>
            <a:ext uri="{FF2B5EF4-FFF2-40B4-BE49-F238E27FC236}">
              <a16:creationId xmlns:a16="http://schemas.microsoft.com/office/drawing/2014/main" id="{1F0CC96A-A8E1-4D00-B9C6-3F9A5B38B93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4" name="Gerade Verbindung mit Pfeil 363">
          <a:extLst>
            <a:ext uri="{FF2B5EF4-FFF2-40B4-BE49-F238E27FC236}">
              <a16:creationId xmlns:a16="http://schemas.microsoft.com/office/drawing/2014/main" id="{121EFF6D-57BF-4810-91A6-A905A34E13B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5" name="Gerade Verbindung mit Pfeil 364">
          <a:extLst>
            <a:ext uri="{FF2B5EF4-FFF2-40B4-BE49-F238E27FC236}">
              <a16:creationId xmlns:a16="http://schemas.microsoft.com/office/drawing/2014/main" id="{276C7708-8F34-437E-8BC7-A59CC296291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6" name="Gerade Verbindung mit Pfeil 365">
          <a:extLst>
            <a:ext uri="{FF2B5EF4-FFF2-40B4-BE49-F238E27FC236}">
              <a16:creationId xmlns:a16="http://schemas.microsoft.com/office/drawing/2014/main" id="{E7C44C7F-B8A2-40EE-8C70-759792B39EB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7" name="Gerade Verbindung mit Pfeil 366">
          <a:extLst>
            <a:ext uri="{FF2B5EF4-FFF2-40B4-BE49-F238E27FC236}">
              <a16:creationId xmlns:a16="http://schemas.microsoft.com/office/drawing/2014/main" id="{1C03343A-4F07-4B53-9423-8E3B58FD96F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8" name="Gerade Verbindung mit Pfeil 367">
          <a:extLst>
            <a:ext uri="{FF2B5EF4-FFF2-40B4-BE49-F238E27FC236}">
              <a16:creationId xmlns:a16="http://schemas.microsoft.com/office/drawing/2014/main" id="{5F91E7FF-B2BD-44A6-8CBE-6664D615AD2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69" name="Gerade Verbindung mit Pfeil 368">
          <a:extLst>
            <a:ext uri="{FF2B5EF4-FFF2-40B4-BE49-F238E27FC236}">
              <a16:creationId xmlns:a16="http://schemas.microsoft.com/office/drawing/2014/main" id="{6AE4CA6E-E810-4FFF-9FB3-E95679AB73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0" name="Gerade Verbindung mit Pfeil 369">
          <a:extLst>
            <a:ext uri="{FF2B5EF4-FFF2-40B4-BE49-F238E27FC236}">
              <a16:creationId xmlns:a16="http://schemas.microsoft.com/office/drawing/2014/main" id="{068A1338-437C-4848-B1BF-6D58902CB5E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1" name="Gerade Verbindung mit Pfeil 370">
          <a:extLst>
            <a:ext uri="{FF2B5EF4-FFF2-40B4-BE49-F238E27FC236}">
              <a16:creationId xmlns:a16="http://schemas.microsoft.com/office/drawing/2014/main" id="{5B6A0CD7-4073-408F-A500-56BF4854B51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2" name="Gerade Verbindung mit Pfeil 371">
          <a:extLst>
            <a:ext uri="{FF2B5EF4-FFF2-40B4-BE49-F238E27FC236}">
              <a16:creationId xmlns:a16="http://schemas.microsoft.com/office/drawing/2014/main" id="{75BC4329-CD91-4D0A-8017-5D4C10EF85B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3" name="Gerade Verbindung mit Pfeil 372">
          <a:extLst>
            <a:ext uri="{FF2B5EF4-FFF2-40B4-BE49-F238E27FC236}">
              <a16:creationId xmlns:a16="http://schemas.microsoft.com/office/drawing/2014/main" id="{59A7342E-3251-4B2A-963A-9D6AE788B3B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4" name="Gerade Verbindung mit Pfeil 373">
          <a:extLst>
            <a:ext uri="{FF2B5EF4-FFF2-40B4-BE49-F238E27FC236}">
              <a16:creationId xmlns:a16="http://schemas.microsoft.com/office/drawing/2014/main" id="{1A8BB7D5-E300-4100-ADB4-5B45CF83EBC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5" name="Gerade Verbindung mit Pfeil 374">
          <a:extLst>
            <a:ext uri="{FF2B5EF4-FFF2-40B4-BE49-F238E27FC236}">
              <a16:creationId xmlns:a16="http://schemas.microsoft.com/office/drawing/2014/main" id="{627E3EE7-9BDA-4365-BFB1-965EB3B7BF4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6" name="Gerade Verbindung mit Pfeil 375">
          <a:extLst>
            <a:ext uri="{FF2B5EF4-FFF2-40B4-BE49-F238E27FC236}">
              <a16:creationId xmlns:a16="http://schemas.microsoft.com/office/drawing/2014/main" id="{5E251084-24E3-4828-8EB5-C8E97366755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7" name="Gerade Verbindung mit Pfeil 376">
          <a:extLst>
            <a:ext uri="{FF2B5EF4-FFF2-40B4-BE49-F238E27FC236}">
              <a16:creationId xmlns:a16="http://schemas.microsoft.com/office/drawing/2014/main" id="{6E632B1E-7E5C-4EE3-8035-F0BF0F2FFFA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8" name="Gerade Verbindung mit Pfeil 377">
          <a:extLst>
            <a:ext uri="{FF2B5EF4-FFF2-40B4-BE49-F238E27FC236}">
              <a16:creationId xmlns:a16="http://schemas.microsoft.com/office/drawing/2014/main" id="{05314AD5-686B-4229-B725-93C0E417287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9" name="Gerade Verbindung mit Pfeil 378">
          <a:extLst>
            <a:ext uri="{FF2B5EF4-FFF2-40B4-BE49-F238E27FC236}">
              <a16:creationId xmlns:a16="http://schemas.microsoft.com/office/drawing/2014/main" id="{2075DA80-CC4B-445C-82CC-F5BC1ADE9FD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80" name="Gerade Verbindung mit Pfeil 379">
          <a:extLst>
            <a:ext uri="{FF2B5EF4-FFF2-40B4-BE49-F238E27FC236}">
              <a16:creationId xmlns:a16="http://schemas.microsoft.com/office/drawing/2014/main" id="{5B6A150C-E19D-4A3C-8EC1-F0F0F4B4EAC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1" name="Gerade Verbindung mit Pfeil 380">
          <a:extLst>
            <a:ext uri="{FF2B5EF4-FFF2-40B4-BE49-F238E27FC236}">
              <a16:creationId xmlns:a16="http://schemas.microsoft.com/office/drawing/2014/main" id="{7D34130D-20FA-46DB-B4B2-82059AF3BBF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2" name="Gerade Verbindung mit Pfeil 381">
          <a:extLst>
            <a:ext uri="{FF2B5EF4-FFF2-40B4-BE49-F238E27FC236}">
              <a16:creationId xmlns:a16="http://schemas.microsoft.com/office/drawing/2014/main" id="{F9DF4C81-AB91-433F-993F-739E4BF2837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3" name="Gerade Verbindung mit Pfeil 382">
          <a:extLst>
            <a:ext uri="{FF2B5EF4-FFF2-40B4-BE49-F238E27FC236}">
              <a16:creationId xmlns:a16="http://schemas.microsoft.com/office/drawing/2014/main" id="{1186E0C8-470A-4E8F-A6DC-C2A8F46D587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4" name="Gerade Verbindung mit Pfeil 383">
          <a:extLst>
            <a:ext uri="{FF2B5EF4-FFF2-40B4-BE49-F238E27FC236}">
              <a16:creationId xmlns:a16="http://schemas.microsoft.com/office/drawing/2014/main" id="{5AA6B788-1289-4BB7-95E5-44392B17535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5" name="Gerade Verbindung mit Pfeil 384">
          <a:extLst>
            <a:ext uri="{FF2B5EF4-FFF2-40B4-BE49-F238E27FC236}">
              <a16:creationId xmlns:a16="http://schemas.microsoft.com/office/drawing/2014/main" id="{AB187B4A-C659-4A38-9B95-C8544FB2F14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6" name="Gerade Verbindung mit Pfeil 385">
          <a:extLst>
            <a:ext uri="{FF2B5EF4-FFF2-40B4-BE49-F238E27FC236}">
              <a16:creationId xmlns:a16="http://schemas.microsoft.com/office/drawing/2014/main" id="{7DC6CDC9-F5F3-421C-BB56-2B1A49035D5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7" name="Gerade Verbindung mit Pfeil 386">
          <a:extLst>
            <a:ext uri="{FF2B5EF4-FFF2-40B4-BE49-F238E27FC236}">
              <a16:creationId xmlns:a16="http://schemas.microsoft.com/office/drawing/2014/main" id="{2CACEDCD-E038-4266-9EC4-B08ACFE35D2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8" name="Gerade Verbindung mit Pfeil 387">
          <a:extLst>
            <a:ext uri="{FF2B5EF4-FFF2-40B4-BE49-F238E27FC236}">
              <a16:creationId xmlns:a16="http://schemas.microsoft.com/office/drawing/2014/main" id="{552681E6-6186-4FBB-A0E7-3241B4A157D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9" name="Gerade Verbindung mit Pfeil 388">
          <a:extLst>
            <a:ext uri="{FF2B5EF4-FFF2-40B4-BE49-F238E27FC236}">
              <a16:creationId xmlns:a16="http://schemas.microsoft.com/office/drawing/2014/main" id="{48318099-B614-4EA6-81F2-115C30CAF3B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0" name="Gerade Verbindung mit Pfeil 389">
          <a:extLst>
            <a:ext uri="{FF2B5EF4-FFF2-40B4-BE49-F238E27FC236}">
              <a16:creationId xmlns:a16="http://schemas.microsoft.com/office/drawing/2014/main" id="{51D89554-43B0-411E-BFD7-41E25E83FF9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1" name="Gerade Verbindung mit Pfeil 390">
          <a:extLst>
            <a:ext uri="{FF2B5EF4-FFF2-40B4-BE49-F238E27FC236}">
              <a16:creationId xmlns:a16="http://schemas.microsoft.com/office/drawing/2014/main" id="{5E4D3FE4-B73E-4BC5-983A-0EB3559F58C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2" name="Gerade Verbindung mit Pfeil 391">
          <a:extLst>
            <a:ext uri="{FF2B5EF4-FFF2-40B4-BE49-F238E27FC236}">
              <a16:creationId xmlns:a16="http://schemas.microsoft.com/office/drawing/2014/main" id="{64FC8DBB-5453-4DB9-83CA-A0599EA15DF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3" name="Gerade Verbindung mit Pfeil 392">
          <a:extLst>
            <a:ext uri="{FF2B5EF4-FFF2-40B4-BE49-F238E27FC236}">
              <a16:creationId xmlns:a16="http://schemas.microsoft.com/office/drawing/2014/main" id="{E264407D-4178-494A-9E9B-16BACD3DEAD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4" name="Gerade Verbindung mit Pfeil 393">
          <a:extLst>
            <a:ext uri="{FF2B5EF4-FFF2-40B4-BE49-F238E27FC236}">
              <a16:creationId xmlns:a16="http://schemas.microsoft.com/office/drawing/2014/main" id="{D65BF76A-8E39-4F17-A9E7-5A3370359DC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5" name="Gerade Verbindung mit Pfeil 394">
          <a:extLst>
            <a:ext uri="{FF2B5EF4-FFF2-40B4-BE49-F238E27FC236}">
              <a16:creationId xmlns:a16="http://schemas.microsoft.com/office/drawing/2014/main" id="{2BE5D01B-19EA-4DE8-B8FD-84AEABF5815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6" name="Gerade Verbindung mit Pfeil 395">
          <a:extLst>
            <a:ext uri="{FF2B5EF4-FFF2-40B4-BE49-F238E27FC236}">
              <a16:creationId xmlns:a16="http://schemas.microsoft.com/office/drawing/2014/main" id="{23801F53-FAAF-4768-BED9-F7C9266D06A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7" name="Gerade Verbindung mit Pfeil 396">
          <a:extLst>
            <a:ext uri="{FF2B5EF4-FFF2-40B4-BE49-F238E27FC236}">
              <a16:creationId xmlns:a16="http://schemas.microsoft.com/office/drawing/2014/main" id="{E35720C6-D6F7-4D63-A927-EB4F9D0A4DE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8" name="Gerade Verbindung mit Pfeil 397">
          <a:extLst>
            <a:ext uri="{FF2B5EF4-FFF2-40B4-BE49-F238E27FC236}">
              <a16:creationId xmlns:a16="http://schemas.microsoft.com/office/drawing/2014/main" id="{A364306D-FEE0-4AC0-9714-8DE6B5A5F40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9" name="Gerade Verbindung mit Pfeil 398">
          <a:extLst>
            <a:ext uri="{FF2B5EF4-FFF2-40B4-BE49-F238E27FC236}">
              <a16:creationId xmlns:a16="http://schemas.microsoft.com/office/drawing/2014/main" id="{36274450-649C-43ED-A5C4-C70BF8D1C71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0" name="Gerade Verbindung mit Pfeil 399">
          <a:extLst>
            <a:ext uri="{FF2B5EF4-FFF2-40B4-BE49-F238E27FC236}">
              <a16:creationId xmlns:a16="http://schemas.microsoft.com/office/drawing/2014/main" id="{C98F18E5-26FB-4605-8145-2E474835B10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1" name="Gerade Verbindung mit Pfeil 400">
          <a:extLst>
            <a:ext uri="{FF2B5EF4-FFF2-40B4-BE49-F238E27FC236}">
              <a16:creationId xmlns:a16="http://schemas.microsoft.com/office/drawing/2014/main" id="{18C3D0A1-37F6-4973-ADA8-B45B4117A7F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2" name="Gerade Verbindung mit Pfeil 401">
          <a:extLst>
            <a:ext uri="{FF2B5EF4-FFF2-40B4-BE49-F238E27FC236}">
              <a16:creationId xmlns:a16="http://schemas.microsoft.com/office/drawing/2014/main" id="{4A60AD1F-5AD3-4540-ADE6-F451FD43706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3" name="Gerade Verbindung mit Pfeil 402">
          <a:extLst>
            <a:ext uri="{FF2B5EF4-FFF2-40B4-BE49-F238E27FC236}">
              <a16:creationId xmlns:a16="http://schemas.microsoft.com/office/drawing/2014/main" id="{91CFE692-1310-4F43-9B32-3B3E21FB854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4" name="Gerade Verbindung mit Pfeil 403">
          <a:extLst>
            <a:ext uri="{FF2B5EF4-FFF2-40B4-BE49-F238E27FC236}">
              <a16:creationId xmlns:a16="http://schemas.microsoft.com/office/drawing/2014/main" id="{E0AE7AAF-619E-436D-9648-50C9B9E218E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5" name="Gerade Verbindung mit Pfeil 404">
          <a:extLst>
            <a:ext uri="{FF2B5EF4-FFF2-40B4-BE49-F238E27FC236}">
              <a16:creationId xmlns:a16="http://schemas.microsoft.com/office/drawing/2014/main" id="{5ECD4191-2584-49F6-9993-7DDE0DBB0E7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6" name="Gerade Verbindung mit Pfeil 405">
          <a:extLst>
            <a:ext uri="{FF2B5EF4-FFF2-40B4-BE49-F238E27FC236}">
              <a16:creationId xmlns:a16="http://schemas.microsoft.com/office/drawing/2014/main" id="{89874386-3F4D-42FC-8FD4-1609606BAB5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7" name="Gerade Verbindung mit Pfeil 406">
          <a:extLst>
            <a:ext uri="{FF2B5EF4-FFF2-40B4-BE49-F238E27FC236}">
              <a16:creationId xmlns:a16="http://schemas.microsoft.com/office/drawing/2014/main" id="{A9E7076D-D16B-4B09-A79D-95AAD54FA8C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8" name="Gerade Verbindung mit Pfeil 407">
          <a:extLst>
            <a:ext uri="{FF2B5EF4-FFF2-40B4-BE49-F238E27FC236}">
              <a16:creationId xmlns:a16="http://schemas.microsoft.com/office/drawing/2014/main" id="{79203C34-76A9-47F4-956F-4F3E399A106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9" name="Gerade Verbindung mit Pfeil 408">
          <a:extLst>
            <a:ext uri="{FF2B5EF4-FFF2-40B4-BE49-F238E27FC236}">
              <a16:creationId xmlns:a16="http://schemas.microsoft.com/office/drawing/2014/main" id="{2F89B191-2B50-4932-A41A-7D8519329DF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0" name="Gerade Verbindung mit Pfeil 409">
          <a:extLst>
            <a:ext uri="{FF2B5EF4-FFF2-40B4-BE49-F238E27FC236}">
              <a16:creationId xmlns:a16="http://schemas.microsoft.com/office/drawing/2014/main" id="{A5DEAC4A-4856-40EC-8B55-6926A26E5C2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1" name="Gerade Verbindung mit Pfeil 410">
          <a:extLst>
            <a:ext uri="{FF2B5EF4-FFF2-40B4-BE49-F238E27FC236}">
              <a16:creationId xmlns:a16="http://schemas.microsoft.com/office/drawing/2014/main" id="{6029B56B-ECD2-47BF-80AD-43646202ED4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2" name="Gerade Verbindung mit Pfeil 411">
          <a:extLst>
            <a:ext uri="{FF2B5EF4-FFF2-40B4-BE49-F238E27FC236}">
              <a16:creationId xmlns:a16="http://schemas.microsoft.com/office/drawing/2014/main" id="{21300127-AE67-4FA6-A4F1-1E4DF353C9B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3" name="Gerade Verbindung mit Pfeil 412">
          <a:extLst>
            <a:ext uri="{FF2B5EF4-FFF2-40B4-BE49-F238E27FC236}">
              <a16:creationId xmlns:a16="http://schemas.microsoft.com/office/drawing/2014/main" id="{BBB47596-9645-4130-B05B-6D8E55263DA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4" name="Gerade Verbindung mit Pfeil 413">
          <a:extLst>
            <a:ext uri="{FF2B5EF4-FFF2-40B4-BE49-F238E27FC236}">
              <a16:creationId xmlns:a16="http://schemas.microsoft.com/office/drawing/2014/main" id="{59D3CDF0-38EE-40AC-8922-0B0645D98C9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5" name="Gerade Verbindung mit Pfeil 414">
          <a:extLst>
            <a:ext uri="{FF2B5EF4-FFF2-40B4-BE49-F238E27FC236}">
              <a16:creationId xmlns:a16="http://schemas.microsoft.com/office/drawing/2014/main" id="{BB135237-ED15-446B-9C39-7B89CE12246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6" name="Gerade Verbindung mit Pfeil 415">
          <a:extLst>
            <a:ext uri="{FF2B5EF4-FFF2-40B4-BE49-F238E27FC236}">
              <a16:creationId xmlns:a16="http://schemas.microsoft.com/office/drawing/2014/main" id="{041FF83C-D891-4EC0-A2CD-6F39E540A10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7" name="Gerade Verbindung mit Pfeil 416">
          <a:extLst>
            <a:ext uri="{FF2B5EF4-FFF2-40B4-BE49-F238E27FC236}">
              <a16:creationId xmlns:a16="http://schemas.microsoft.com/office/drawing/2014/main" id="{3EA25F00-9603-461A-AA15-B7CE01365FE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8" name="Gerade Verbindung mit Pfeil 417">
          <a:extLst>
            <a:ext uri="{FF2B5EF4-FFF2-40B4-BE49-F238E27FC236}">
              <a16:creationId xmlns:a16="http://schemas.microsoft.com/office/drawing/2014/main" id="{C171A5D4-8525-41E2-9609-441CE2E59EE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9" name="Gerade Verbindung mit Pfeil 418">
          <a:extLst>
            <a:ext uri="{FF2B5EF4-FFF2-40B4-BE49-F238E27FC236}">
              <a16:creationId xmlns:a16="http://schemas.microsoft.com/office/drawing/2014/main" id="{6789C898-B0CB-44B9-BF60-C877808A2F1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0" name="Gerade Verbindung mit Pfeil 419">
          <a:extLst>
            <a:ext uri="{FF2B5EF4-FFF2-40B4-BE49-F238E27FC236}">
              <a16:creationId xmlns:a16="http://schemas.microsoft.com/office/drawing/2014/main" id="{3BB381D7-0B25-46EA-BE40-02B71F71226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1" name="Gerade Verbindung mit Pfeil 420">
          <a:extLst>
            <a:ext uri="{FF2B5EF4-FFF2-40B4-BE49-F238E27FC236}">
              <a16:creationId xmlns:a16="http://schemas.microsoft.com/office/drawing/2014/main" id="{8F6617F4-1411-4FA8-9D5F-609BF1AFB9A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2" name="Gerade Verbindung mit Pfeil 421">
          <a:extLst>
            <a:ext uri="{FF2B5EF4-FFF2-40B4-BE49-F238E27FC236}">
              <a16:creationId xmlns:a16="http://schemas.microsoft.com/office/drawing/2014/main" id="{382F5AB8-D258-4452-8AF2-4D0A3E11F2E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3" name="Gerade Verbindung mit Pfeil 422">
          <a:extLst>
            <a:ext uri="{FF2B5EF4-FFF2-40B4-BE49-F238E27FC236}">
              <a16:creationId xmlns:a16="http://schemas.microsoft.com/office/drawing/2014/main" id="{64967332-A765-4FFB-88FE-69204DCD22C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4" name="Gerade Verbindung mit Pfeil 423">
          <a:extLst>
            <a:ext uri="{FF2B5EF4-FFF2-40B4-BE49-F238E27FC236}">
              <a16:creationId xmlns:a16="http://schemas.microsoft.com/office/drawing/2014/main" id="{96A2D47E-9D88-43D9-B963-EBE8A1BCEBF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5" name="Gerade Verbindung mit Pfeil 424">
          <a:extLst>
            <a:ext uri="{FF2B5EF4-FFF2-40B4-BE49-F238E27FC236}">
              <a16:creationId xmlns:a16="http://schemas.microsoft.com/office/drawing/2014/main" id="{B6327453-C21C-49B8-A8C1-2DE3723AB5A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6" name="Gerade Verbindung mit Pfeil 425">
          <a:extLst>
            <a:ext uri="{FF2B5EF4-FFF2-40B4-BE49-F238E27FC236}">
              <a16:creationId xmlns:a16="http://schemas.microsoft.com/office/drawing/2014/main" id="{B482507D-C8A3-489D-93CC-F0DAD868370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7" name="Gerade Verbindung mit Pfeil 426">
          <a:extLst>
            <a:ext uri="{FF2B5EF4-FFF2-40B4-BE49-F238E27FC236}">
              <a16:creationId xmlns:a16="http://schemas.microsoft.com/office/drawing/2014/main" id="{F4ECFC18-FF66-452F-B21E-F549B578B01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8" name="Gerade Verbindung mit Pfeil 427">
          <a:extLst>
            <a:ext uri="{FF2B5EF4-FFF2-40B4-BE49-F238E27FC236}">
              <a16:creationId xmlns:a16="http://schemas.microsoft.com/office/drawing/2014/main" id="{D590F96C-D5B4-415A-BA9F-A572A9D962F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9" name="Gerade Verbindung mit Pfeil 428">
          <a:extLst>
            <a:ext uri="{FF2B5EF4-FFF2-40B4-BE49-F238E27FC236}">
              <a16:creationId xmlns:a16="http://schemas.microsoft.com/office/drawing/2014/main" id="{C254E9F7-7F5A-4CCE-AD2D-2074FB10B14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0" name="Gerade Verbindung mit Pfeil 429">
          <a:extLst>
            <a:ext uri="{FF2B5EF4-FFF2-40B4-BE49-F238E27FC236}">
              <a16:creationId xmlns:a16="http://schemas.microsoft.com/office/drawing/2014/main" id="{80E8481D-7C54-45C4-BAF3-BD079E4AD9E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1" name="Gerade Verbindung mit Pfeil 430">
          <a:extLst>
            <a:ext uri="{FF2B5EF4-FFF2-40B4-BE49-F238E27FC236}">
              <a16:creationId xmlns:a16="http://schemas.microsoft.com/office/drawing/2014/main" id="{17EE7BB7-A60C-4CFF-A233-03F57BE287C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2" name="Gerade Verbindung mit Pfeil 431">
          <a:extLst>
            <a:ext uri="{FF2B5EF4-FFF2-40B4-BE49-F238E27FC236}">
              <a16:creationId xmlns:a16="http://schemas.microsoft.com/office/drawing/2014/main" id="{A618D651-2BEC-4E23-8727-BF6E333B37E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3" name="Gerade Verbindung mit Pfeil 432">
          <a:extLst>
            <a:ext uri="{FF2B5EF4-FFF2-40B4-BE49-F238E27FC236}">
              <a16:creationId xmlns:a16="http://schemas.microsoft.com/office/drawing/2014/main" id="{B6DFC35B-F184-487D-924B-3B5855972F8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4" name="Gerade Verbindung mit Pfeil 433">
          <a:extLst>
            <a:ext uri="{FF2B5EF4-FFF2-40B4-BE49-F238E27FC236}">
              <a16:creationId xmlns:a16="http://schemas.microsoft.com/office/drawing/2014/main" id="{A93D5352-857D-4023-9467-2A204943DDA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5" name="Gerade Verbindung mit Pfeil 434">
          <a:extLst>
            <a:ext uri="{FF2B5EF4-FFF2-40B4-BE49-F238E27FC236}">
              <a16:creationId xmlns:a16="http://schemas.microsoft.com/office/drawing/2014/main" id="{7B7DF4A2-952B-49C8-BFCE-2A9A2044420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6" name="Gerade Verbindung mit Pfeil 435">
          <a:extLst>
            <a:ext uri="{FF2B5EF4-FFF2-40B4-BE49-F238E27FC236}">
              <a16:creationId xmlns:a16="http://schemas.microsoft.com/office/drawing/2014/main" id="{4ED604E1-A7EE-4053-A884-9293A5A9793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7" name="Gerade Verbindung mit Pfeil 436">
          <a:extLst>
            <a:ext uri="{FF2B5EF4-FFF2-40B4-BE49-F238E27FC236}">
              <a16:creationId xmlns:a16="http://schemas.microsoft.com/office/drawing/2014/main" id="{29FBC3C7-A0F3-439D-ADCF-B1644C02A30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8" name="Gerade Verbindung mit Pfeil 437">
          <a:extLst>
            <a:ext uri="{FF2B5EF4-FFF2-40B4-BE49-F238E27FC236}">
              <a16:creationId xmlns:a16="http://schemas.microsoft.com/office/drawing/2014/main" id="{DE4BF879-FE76-450B-A723-49B08D5EAEF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9" name="Gerade Verbindung mit Pfeil 438">
          <a:extLst>
            <a:ext uri="{FF2B5EF4-FFF2-40B4-BE49-F238E27FC236}">
              <a16:creationId xmlns:a16="http://schemas.microsoft.com/office/drawing/2014/main" id="{1B257981-854A-4E8F-A2BF-107309FC6FA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0" name="Gerade Verbindung mit Pfeil 439">
          <a:extLst>
            <a:ext uri="{FF2B5EF4-FFF2-40B4-BE49-F238E27FC236}">
              <a16:creationId xmlns:a16="http://schemas.microsoft.com/office/drawing/2014/main" id="{B0E739AD-F82E-4487-BDA9-7B96DC3F55E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1" name="Gerade Verbindung mit Pfeil 440">
          <a:extLst>
            <a:ext uri="{FF2B5EF4-FFF2-40B4-BE49-F238E27FC236}">
              <a16:creationId xmlns:a16="http://schemas.microsoft.com/office/drawing/2014/main" id="{E2EFF1EF-105C-44C8-9A30-7F6B8FCCCE1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2" name="Gerade Verbindung mit Pfeil 441">
          <a:extLst>
            <a:ext uri="{FF2B5EF4-FFF2-40B4-BE49-F238E27FC236}">
              <a16:creationId xmlns:a16="http://schemas.microsoft.com/office/drawing/2014/main" id="{2910CCE5-9172-470B-813B-F1F95F47927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3" name="Gerade Verbindung mit Pfeil 442">
          <a:extLst>
            <a:ext uri="{FF2B5EF4-FFF2-40B4-BE49-F238E27FC236}">
              <a16:creationId xmlns:a16="http://schemas.microsoft.com/office/drawing/2014/main" id="{FD3BE34E-903F-41FD-B12E-770C7A07C56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4" name="Gerade Verbindung mit Pfeil 443">
          <a:extLst>
            <a:ext uri="{FF2B5EF4-FFF2-40B4-BE49-F238E27FC236}">
              <a16:creationId xmlns:a16="http://schemas.microsoft.com/office/drawing/2014/main" id="{C7D06136-376E-42FE-B2AB-28FB0B760B7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5" name="Gerade Verbindung mit Pfeil 444">
          <a:extLst>
            <a:ext uri="{FF2B5EF4-FFF2-40B4-BE49-F238E27FC236}">
              <a16:creationId xmlns:a16="http://schemas.microsoft.com/office/drawing/2014/main" id="{480BBA48-9D5C-41A1-AC03-4E176C38D4C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6" name="Gerade Verbindung mit Pfeil 445">
          <a:extLst>
            <a:ext uri="{FF2B5EF4-FFF2-40B4-BE49-F238E27FC236}">
              <a16:creationId xmlns:a16="http://schemas.microsoft.com/office/drawing/2014/main" id="{21DD6222-F56E-4D2F-AE42-E1579814CCF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7" name="Gerade Verbindung mit Pfeil 446">
          <a:extLst>
            <a:ext uri="{FF2B5EF4-FFF2-40B4-BE49-F238E27FC236}">
              <a16:creationId xmlns:a16="http://schemas.microsoft.com/office/drawing/2014/main" id="{49FCD4E7-4724-4428-B6D2-AFC9C1D6773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8" name="Gerade Verbindung mit Pfeil 447">
          <a:extLst>
            <a:ext uri="{FF2B5EF4-FFF2-40B4-BE49-F238E27FC236}">
              <a16:creationId xmlns:a16="http://schemas.microsoft.com/office/drawing/2014/main" id="{2F9E374A-6988-4D44-B06E-4A50437B846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9" name="Gerade Verbindung mit Pfeil 448">
          <a:extLst>
            <a:ext uri="{FF2B5EF4-FFF2-40B4-BE49-F238E27FC236}">
              <a16:creationId xmlns:a16="http://schemas.microsoft.com/office/drawing/2014/main" id="{0B5A78E2-9EC3-4B12-BD11-305E0D8316F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0" name="Gerade Verbindung mit Pfeil 449">
          <a:extLst>
            <a:ext uri="{FF2B5EF4-FFF2-40B4-BE49-F238E27FC236}">
              <a16:creationId xmlns:a16="http://schemas.microsoft.com/office/drawing/2014/main" id="{8001974A-19D0-4021-9742-A332CC64257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1" name="Gerade Verbindung mit Pfeil 450">
          <a:extLst>
            <a:ext uri="{FF2B5EF4-FFF2-40B4-BE49-F238E27FC236}">
              <a16:creationId xmlns:a16="http://schemas.microsoft.com/office/drawing/2014/main" id="{06168D73-612D-42FE-BF4F-739FAF7218B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2" name="Gerade Verbindung mit Pfeil 451">
          <a:extLst>
            <a:ext uri="{FF2B5EF4-FFF2-40B4-BE49-F238E27FC236}">
              <a16:creationId xmlns:a16="http://schemas.microsoft.com/office/drawing/2014/main" id="{A18C1BB2-9FC9-4E85-9093-1DCDCED05CB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3" name="Gerade Verbindung mit Pfeil 452">
          <a:extLst>
            <a:ext uri="{FF2B5EF4-FFF2-40B4-BE49-F238E27FC236}">
              <a16:creationId xmlns:a16="http://schemas.microsoft.com/office/drawing/2014/main" id="{9FF0C429-10C0-42F4-AE0F-858B8B5D0AB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4" name="Gerade Verbindung mit Pfeil 453">
          <a:extLst>
            <a:ext uri="{FF2B5EF4-FFF2-40B4-BE49-F238E27FC236}">
              <a16:creationId xmlns:a16="http://schemas.microsoft.com/office/drawing/2014/main" id="{B544FDE3-252C-4AD4-A5AD-7031650089C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5" name="Gerade Verbindung mit Pfeil 454">
          <a:extLst>
            <a:ext uri="{FF2B5EF4-FFF2-40B4-BE49-F238E27FC236}">
              <a16:creationId xmlns:a16="http://schemas.microsoft.com/office/drawing/2014/main" id="{6E4DB299-A98D-4E59-B712-E7C79EC9850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6" name="Gerade Verbindung mit Pfeil 455">
          <a:extLst>
            <a:ext uri="{FF2B5EF4-FFF2-40B4-BE49-F238E27FC236}">
              <a16:creationId xmlns:a16="http://schemas.microsoft.com/office/drawing/2014/main" id="{CB9CAD71-B0BC-4E1A-9B3A-4343F5F746C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7" name="Gerade Verbindung mit Pfeil 456">
          <a:extLst>
            <a:ext uri="{FF2B5EF4-FFF2-40B4-BE49-F238E27FC236}">
              <a16:creationId xmlns:a16="http://schemas.microsoft.com/office/drawing/2014/main" id="{F6B2B585-1FFA-4C4E-8FCE-B149790629D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8" name="Gerade Verbindung mit Pfeil 457">
          <a:extLst>
            <a:ext uri="{FF2B5EF4-FFF2-40B4-BE49-F238E27FC236}">
              <a16:creationId xmlns:a16="http://schemas.microsoft.com/office/drawing/2014/main" id="{BEE7A07D-4315-40EA-92FE-36DB690EB25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9" name="Gerade Verbindung mit Pfeil 458">
          <a:extLst>
            <a:ext uri="{FF2B5EF4-FFF2-40B4-BE49-F238E27FC236}">
              <a16:creationId xmlns:a16="http://schemas.microsoft.com/office/drawing/2014/main" id="{0B958043-3242-402A-A1B5-637FCB6AA0E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0" name="Gerade Verbindung mit Pfeil 459">
          <a:extLst>
            <a:ext uri="{FF2B5EF4-FFF2-40B4-BE49-F238E27FC236}">
              <a16:creationId xmlns:a16="http://schemas.microsoft.com/office/drawing/2014/main" id="{2A3A0266-25C6-40D9-B9CE-82E5E50476E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1" name="Gerade Verbindung mit Pfeil 460">
          <a:extLst>
            <a:ext uri="{FF2B5EF4-FFF2-40B4-BE49-F238E27FC236}">
              <a16:creationId xmlns:a16="http://schemas.microsoft.com/office/drawing/2014/main" id="{D2E72E54-1D50-42D8-88C3-55D9CB89BDC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2" name="Gerade Verbindung mit Pfeil 461">
          <a:extLst>
            <a:ext uri="{FF2B5EF4-FFF2-40B4-BE49-F238E27FC236}">
              <a16:creationId xmlns:a16="http://schemas.microsoft.com/office/drawing/2014/main" id="{8B6CCCD1-7BA5-48C5-B3EE-395C747769F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3" name="Gerade Verbindung mit Pfeil 462">
          <a:extLst>
            <a:ext uri="{FF2B5EF4-FFF2-40B4-BE49-F238E27FC236}">
              <a16:creationId xmlns:a16="http://schemas.microsoft.com/office/drawing/2014/main" id="{9C9B44A1-B5F7-47F3-AAAA-7E485092141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4" name="Gerade Verbindung mit Pfeil 463">
          <a:extLst>
            <a:ext uri="{FF2B5EF4-FFF2-40B4-BE49-F238E27FC236}">
              <a16:creationId xmlns:a16="http://schemas.microsoft.com/office/drawing/2014/main" id="{EAFFE133-EAE9-4D28-A24D-26E77FCA72E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56DDE18B-AB41-486F-AFC0-09897B66BF0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BA7C357A-C127-44F3-A326-126CEEF7A02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BA4DDF44-68EF-46F2-8D63-36AE8B5CAF3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DA4C30B0-BCA0-4B8E-B3B3-8F1AD2C1A67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734F4BEA-DA5B-4D26-99E4-601DA6E84DC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811DA4E5-F1D1-46BF-BBCA-259F3BC3A83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4EB7A94-9A52-42A4-A69B-8A3A04BEDF7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C9E2AA5C-3952-4057-81E0-0AF58562030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A49763D0-F577-461A-86EA-A575FEC43F3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97DAEC04-4A92-48BA-9B61-6FE6B3C27C6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52D42D1C-83E6-4EF5-9B13-25E06938F3B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96C51BC3-28DA-4BC1-85AE-C4C170B48B1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A854EFDA-5EE3-4F69-87F2-E0B55FF2A46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618F2F34-0B1E-4B4E-B44F-214ABAEE164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823616EC-4A75-48DA-90F3-5326CEEFE3F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673DFA5C-5173-4891-A35F-5B869BE60D6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35B34AD6-2314-4F70-972F-65DECFCE2F5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F38CE823-BA65-4FF2-AFA3-B302EA03FB3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0" name="Gerade Verbindung mit Pfeil 19">
          <a:extLst>
            <a:ext uri="{FF2B5EF4-FFF2-40B4-BE49-F238E27FC236}">
              <a16:creationId xmlns:a16="http://schemas.microsoft.com/office/drawing/2014/main" id="{6B32EC4A-D4C6-4D6B-9654-5196A0FD7F1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CF069400-DBB8-4EFF-B3EC-432631AA3AB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" name="Gerade Verbindung mit Pfeil 21">
          <a:extLst>
            <a:ext uri="{FF2B5EF4-FFF2-40B4-BE49-F238E27FC236}">
              <a16:creationId xmlns:a16="http://schemas.microsoft.com/office/drawing/2014/main" id="{8C55A214-A265-4B37-B59A-B99863CED93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" name="Gerade Verbindung mit Pfeil 22">
          <a:extLst>
            <a:ext uri="{FF2B5EF4-FFF2-40B4-BE49-F238E27FC236}">
              <a16:creationId xmlns:a16="http://schemas.microsoft.com/office/drawing/2014/main" id="{2CAFCDD8-1520-4C4B-BBBD-39505CD6E40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" name="Gerade Verbindung mit Pfeil 23">
          <a:extLst>
            <a:ext uri="{FF2B5EF4-FFF2-40B4-BE49-F238E27FC236}">
              <a16:creationId xmlns:a16="http://schemas.microsoft.com/office/drawing/2014/main" id="{16AA46FA-6E8A-461D-A069-4F1BF7E35F9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B1DE5743-45F7-41E4-8717-FD30572CA3E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6" name="Gerade Verbindung mit Pfeil 25">
          <a:extLst>
            <a:ext uri="{FF2B5EF4-FFF2-40B4-BE49-F238E27FC236}">
              <a16:creationId xmlns:a16="http://schemas.microsoft.com/office/drawing/2014/main" id="{7F6B0A7A-356E-41E0-A37D-3FFFAE838B8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26381690-D12D-43F3-BA30-D96C33A3AFD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" name="Gerade Verbindung mit Pfeil 27">
          <a:extLst>
            <a:ext uri="{FF2B5EF4-FFF2-40B4-BE49-F238E27FC236}">
              <a16:creationId xmlns:a16="http://schemas.microsoft.com/office/drawing/2014/main" id="{7688A5A6-62DA-4996-AC4E-E29888929CE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" name="Gerade Verbindung mit Pfeil 28">
          <a:extLst>
            <a:ext uri="{FF2B5EF4-FFF2-40B4-BE49-F238E27FC236}">
              <a16:creationId xmlns:a16="http://schemas.microsoft.com/office/drawing/2014/main" id="{26C75FB0-62D7-42F4-8404-6949101D65F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" name="Gerade Verbindung mit Pfeil 29">
          <a:extLst>
            <a:ext uri="{FF2B5EF4-FFF2-40B4-BE49-F238E27FC236}">
              <a16:creationId xmlns:a16="http://schemas.microsoft.com/office/drawing/2014/main" id="{77A9A741-6224-46EB-84D3-5B702E67B9E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79B70412-8006-4F43-B05C-8E72DBF2D65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" name="Gerade Verbindung mit Pfeil 31">
          <a:extLst>
            <a:ext uri="{FF2B5EF4-FFF2-40B4-BE49-F238E27FC236}">
              <a16:creationId xmlns:a16="http://schemas.microsoft.com/office/drawing/2014/main" id="{1DCBC0EE-AFB3-444C-9AB8-27B5988168B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" name="Gerade Verbindung mit Pfeil 32">
          <a:extLst>
            <a:ext uri="{FF2B5EF4-FFF2-40B4-BE49-F238E27FC236}">
              <a16:creationId xmlns:a16="http://schemas.microsoft.com/office/drawing/2014/main" id="{E9D242A1-4CCA-4ED3-9A07-75A221A2D19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" name="Gerade Verbindung mit Pfeil 33">
          <a:extLst>
            <a:ext uri="{FF2B5EF4-FFF2-40B4-BE49-F238E27FC236}">
              <a16:creationId xmlns:a16="http://schemas.microsoft.com/office/drawing/2014/main" id="{C4964C41-B058-4A59-9EAC-BDF3B693A9B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" name="Gerade Verbindung mit Pfeil 34">
          <a:extLst>
            <a:ext uri="{FF2B5EF4-FFF2-40B4-BE49-F238E27FC236}">
              <a16:creationId xmlns:a16="http://schemas.microsoft.com/office/drawing/2014/main" id="{1FC53890-F365-40E9-AB54-59136CC0E94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" name="Gerade Verbindung mit Pfeil 35">
          <a:extLst>
            <a:ext uri="{FF2B5EF4-FFF2-40B4-BE49-F238E27FC236}">
              <a16:creationId xmlns:a16="http://schemas.microsoft.com/office/drawing/2014/main" id="{C8186C56-D823-43EC-B316-8D3EA961AA0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7" name="Gerade Verbindung mit Pfeil 36">
          <a:extLst>
            <a:ext uri="{FF2B5EF4-FFF2-40B4-BE49-F238E27FC236}">
              <a16:creationId xmlns:a16="http://schemas.microsoft.com/office/drawing/2014/main" id="{8DB47AE2-CD2C-4A9C-8A61-D12A43FA7FA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" name="Gerade Verbindung mit Pfeil 37">
          <a:extLst>
            <a:ext uri="{FF2B5EF4-FFF2-40B4-BE49-F238E27FC236}">
              <a16:creationId xmlns:a16="http://schemas.microsoft.com/office/drawing/2014/main" id="{2D392EAF-C61E-4579-B14F-F42E7E8316C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" name="Gerade Verbindung mit Pfeil 38">
          <a:extLst>
            <a:ext uri="{FF2B5EF4-FFF2-40B4-BE49-F238E27FC236}">
              <a16:creationId xmlns:a16="http://schemas.microsoft.com/office/drawing/2014/main" id="{0B423C8E-4A2B-435B-AA96-A585C1D0529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" name="Gerade Verbindung mit Pfeil 39">
          <a:extLst>
            <a:ext uri="{FF2B5EF4-FFF2-40B4-BE49-F238E27FC236}">
              <a16:creationId xmlns:a16="http://schemas.microsoft.com/office/drawing/2014/main" id="{1E1EC956-8888-43E7-9631-39241A52E6E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" name="Gerade Verbindung mit Pfeil 40">
          <a:extLst>
            <a:ext uri="{FF2B5EF4-FFF2-40B4-BE49-F238E27FC236}">
              <a16:creationId xmlns:a16="http://schemas.microsoft.com/office/drawing/2014/main" id="{651FB5F6-689B-4869-AD0F-DE50D8518B6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" name="Gerade Verbindung mit Pfeil 41">
          <a:extLst>
            <a:ext uri="{FF2B5EF4-FFF2-40B4-BE49-F238E27FC236}">
              <a16:creationId xmlns:a16="http://schemas.microsoft.com/office/drawing/2014/main" id="{FC5FFDC6-3050-42C9-BDAC-3A20D327514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" name="Gerade Verbindung mit Pfeil 42">
          <a:extLst>
            <a:ext uri="{FF2B5EF4-FFF2-40B4-BE49-F238E27FC236}">
              <a16:creationId xmlns:a16="http://schemas.microsoft.com/office/drawing/2014/main" id="{DF97C720-D7CA-4DC0-8DB0-912AC7A8D2C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" name="Gerade Verbindung mit Pfeil 43">
          <a:extLst>
            <a:ext uri="{FF2B5EF4-FFF2-40B4-BE49-F238E27FC236}">
              <a16:creationId xmlns:a16="http://schemas.microsoft.com/office/drawing/2014/main" id="{B0517843-B8B2-482F-83FF-B9D908ABBB4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5" name="Gerade Verbindung mit Pfeil 44">
          <a:extLst>
            <a:ext uri="{FF2B5EF4-FFF2-40B4-BE49-F238E27FC236}">
              <a16:creationId xmlns:a16="http://schemas.microsoft.com/office/drawing/2014/main" id="{21C487B4-99C1-4046-AAD9-EE26D750A15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6" name="Gerade Verbindung mit Pfeil 45">
          <a:extLst>
            <a:ext uri="{FF2B5EF4-FFF2-40B4-BE49-F238E27FC236}">
              <a16:creationId xmlns:a16="http://schemas.microsoft.com/office/drawing/2014/main" id="{4AFDF75B-D03F-4D48-B2EC-DB7170F2803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7" name="Gerade Verbindung mit Pfeil 46">
          <a:extLst>
            <a:ext uri="{FF2B5EF4-FFF2-40B4-BE49-F238E27FC236}">
              <a16:creationId xmlns:a16="http://schemas.microsoft.com/office/drawing/2014/main" id="{3DAA2E54-1D0F-4AE1-A5A2-E82673130E4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8" name="Gerade Verbindung mit Pfeil 47">
          <a:extLst>
            <a:ext uri="{FF2B5EF4-FFF2-40B4-BE49-F238E27FC236}">
              <a16:creationId xmlns:a16="http://schemas.microsoft.com/office/drawing/2014/main" id="{248A1987-9979-4F4A-8DAB-C2F6B1EBED7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49" name="Gerade Verbindung mit Pfeil 48">
          <a:extLst>
            <a:ext uri="{FF2B5EF4-FFF2-40B4-BE49-F238E27FC236}">
              <a16:creationId xmlns:a16="http://schemas.microsoft.com/office/drawing/2014/main" id="{0F036368-4E5E-4650-BBD4-AAF4FBC07B0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0" name="Gerade Verbindung mit Pfeil 49">
          <a:extLst>
            <a:ext uri="{FF2B5EF4-FFF2-40B4-BE49-F238E27FC236}">
              <a16:creationId xmlns:a16="http://schemas.microsoft.com/office/drawing/2014/main" id="{C66F55AC-6544-4CDD-81BC-32B987CCC81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1" name="Gerade Verbindung mit Pfeil 50">
          <a:extLst>
            <a:ext uri="{FF2B5EF4-FFF2-40B4-BE49-F238E27FC236}">
              <a16:creationId xmlns:a16="http://schemas.microsoft.com/office/drawing/2014/main" id="{7CB1CAD1-77BA-49A0-A6E5-54AE37895A0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2" name="Gerade Verbindung mit Pfeil 51">
          <a:extLst>
            <a:ext uri="{FF2B5EF4-FFF2-40B4-BE49-F238E27FC236}">
              <a16:creationId xmlns:a16="http://schemas.microsoft.com/office/drawing/2014/main" id="{957DB04A-A80D-420B-97C8-4D1AD1F0772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3" name="Gerade Verbindung mit Pfeil 52">
          <a:extLst>
            <a:ext uri="{FF2B5EF4-FFF2-40B4-BE49-F238E27FC236}">
              <a16:creationId xmlns:a16="http://schemas.microsoft.com/office/drawing/2014/main" id="{ABB8A2D1-84E3-4146-8AFE-8534DCCFFFF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4" name="Gerade Verbindung mit Pfeil 53">
          <a:extLst>
            <a:ext uri="{FF2B5EF4-FFF2-40B4-BE49-F238E27FC236}">
              <a16:creationId xmlns:a16="http://schemas.microsoft.com/office/drawing/2014/main" id="{0C9320A4-A8B4-4CB3-B8AF-56B4509C55B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5" name="Gerade Verbindung mit Pfeil 54">
          <a:extLst>
            <a:ext uri="{FF2B5EF4-FFF2-40B4-BE49-F238E27FC236}">
              <a16:creationId xmlns:a16="http://schemas.microsoft.com/office/drawing/2014/main" id="{BA03E8F3-B1FA-41B9-A6F0-1E04D06566C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56" name="Gerade Verbindung mit Pfeil 55">
          <a:extLst>
            <a:ext uri="{FF2B5EF4-FFF2-40B4-BE49-F238E27FC236}">
              <a16:creationId xmlns:a16="http://schemas.microsoft.com/office/drawing/2014/main" id="{A23DF180-2F1D-4DB2-8131-48F15E240D9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57" name="Gerade Verbindung mit Pfeil 56">
          <a:extLst>
            <a:ext uri="{FF2B5EF4-FFF2-40B4-BE49-F238E27FC236}">
              <a16:creationId xmlns:a16="http://schemas.microsoft.com/office/drawing/2014/main" id="{A4358E6D-28B0-4F86-8189-A3AE56F8844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58" name="Gerade Verbindung mit Pfeil 57">
          <a:extLst>
            <a:ext uri="{FF2B5EF4-FFF2-40B4-BE49-F238E27FC236}">
              <a16:creationId xmlns:a16="http://schemas.microsoft.com/office/drawing/2014/main" id="{A39924F6-2806-444F-B228-26B71A50412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59" name="Gerade Verbindung mit Pfeil 58">
          <a:extLst>
            <a:ext uri="{FF2B5EF4-FFF2-40B4-BE49-F238E27FC236}">
              <a16:creationId xmlns:a16="http://schemas.microsoft.com/office/drawing/2014/main" id="{D6F2F0A1-2DED-4719-B990-48F46155453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0" name="Gerade Verbindung mit Pfeil 59">
          <a:extLst>
            <a:ext uri="{FF2B5EF4-FFF2-40B4-BE49-F238E27FC236}">
              <a16:creationId xmlns:a16="http://schemas.microsoft.com/office/drawing/2014/main" id="{5263154F-30AC-4CB7-BE20-5C3E15BB5FA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1" name="Gerade Verbindung mit Pfeil 60">
          <a:extLst>
            <a:ext uri="{FF2B5EF4-FFF2-40B4-BE49-F238E27FC236}">
              <a16:creationId xmlns:a16="http://schemas.microsoft.com/office/drawing/2014/main" id="{345EC201-579F-4D4B-A1D0-7D93D1FF03C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2" name="Gerade Verbindung mit Pfeil 61">
          <a:extLst>
            <a:ext uri="{FF2B5EF4-FFF2-40B4-BE49-F238E27FC236}">
              <a16:creationId xmlns:a16="http://schemas.microsoft.com/office/drawing/2014/main" id="{C3A61F44-20DF-4C02-BDF2-E031AC023BB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3" name="Gerade Verbindung mit Pfeil 62">
          <a:extLst>
            <a:ext uri="{FF2B5EF4-FFF2-40B4-BE49-F238E27FC236}">
              <a16:creationId xmlns:a16="http://schemas.microsoft.com/office/drawing/2014/main" id="{D0966972-7F26-481C-9406-FD5ADDDC462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4" name="Gerade Verbindung mit Pfeil 63">
          <a:extLst>
            <a:ext uri="{FF2B5EF4-FFF2-40B4-BE49-F238E27FC236}">
              <a16:creationId xmlns:a16="http://schemas.microsoft.com/office/drawing/2014/main" id="{786F708E-17A2-4F3C-AD6F-7DD9C9A436E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5" name="Gerade Verbindung mit Pfeil 64">
          <a:extLst>
            <a:ext uri="{FF2B5EF4-FFF2-40B4-BE49-F238E27FC236}">
              <a16:creationId xmlns:a16="http://schemas.microsoft.com/office/drawing/2014/main" id="{B9FB2B4E-E9CE-42A0-9C6E-9196652FF3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6" name="Gerade Verbindung mit Pfeil 65">
          <a:extLst>
            <a:ext uri="{FF2B5EF4-FFF2-40B4-BE49-F238E27FC236}">
              <a16:creationId xmlns:a16="http://schemas.microsoft.com/office/drawing/2014/main" id="{EB384CD9-9DB6-4363-A4D7-2A5351177DB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7" name="Gerade Verbindung mit Pfeil 66">
          <a:extLst>
            <a:ext uri="{FF2B5EF4-FFF2-40B4-BE49-F238E27FC236}">
              <a16:creationId xmlns:a16="http://schemas.microsoft.com/office/drawing/2014/main" id="{F5BC6FC4-A3F5-44DD-B69C-C162E32A65E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8" name="Gerade Verbindung mit Pfeil 67">
          <a:extLst>
            <a:ext uri="{FF2B5EF4-FFF2-40B4-BE49-F238E27FC236}">
              <a16:creationId xmlns:a16="http://schemas.microsoft.com/office/drawing/2014/main" id="{4FC7614E-EEE4-4EF9-A0C4-E292888AF87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69" name="Gerade Verbindung mit Pfeil 68">
          <a:extLst>
            <a:ext uri="{FF2B5EF4-FFF2-40B4-BE49-F238E27FC236}">
              <a16:creationId xmlns:a16="http://schemas.microsoft.com/office/drawing/2014/main" id="{24667F6C-8397-43EE-84C7-CC8E83B8F2D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0" name="Gerade Verbindung mit Pfeil 69">
          <a:extLst>
            <a:ext uri="{FF2B5EF4-FFF2-40B4-BE49-F238E27FC236}">
              <a16:creationId xmlns:a16="http://schemas.microsoft.com/office/drawing/2014/main" id="{0500EC03-B2DB-4A87-BF5F-4F8415AF934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1" name="Gerade Verbindung mit Pfeil 70">
          <a:extLst>
            <a:ext uri="{FF2B5EF4-FFF2-40B4-BE49-F238E27FC236}">
              <a16:creationId xmlns:a16="http://schemas.microsoft.com/office/drawing/2014/main" id="{A4CFD0C0-CB38-470A-A98F-FD2EF348902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2" name="Gerade Verbindung mit Pfeil 71">
          <a:extLst>
            <a:ext uri="{FF2B5EF4-FFF2-40B4-BE49-F238E27FC236}">
              <a16:creationId xmlns:a16="http://schemas.microsoft.com/office/drawing/2014/main" id="{107A4241-0AF5-4D07-A0CE-EDBC0ED2251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3" name="Gerade Verbindung mit Pfeil 72">
          <a:extLst>
            <a:ext uri="{FF2B5EF4-FFF2-40B4-BE49-F238E27FC236}">
              <a16:creationId xmlns:a16="http://schemas.microsoft.com/office/drawing/2014/main" id="{B654D003-75BF-4E05-9C8F-173E26CF109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4" name="Gerade Verbindung mit Pfeil 73">
          <a:extLst>
            <a:ext uri="{FF2B5EF4-FFF2-40B4-BE49-F238E27FC236}">
              <a16:creationId xmlns:a16="http://schemas.microsoft.com/office/drawing/2014/main" id="{6572B4DF-C897-419F-BA44-B864845FD1C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5" name="Gerade Verbindung mit Pfeil 74">
          <a:extLst>
            <a:ext uri="{FF2B5EF4-FFF2-40B4-BE49-F238E27FC236}">
              <a16:creationId xmlns:a16="http://schemas.microsoft.com/office/drawing/2014/main" id="{3E8E8DA8-D5B7-4AE9-9277-4AFAFA33E4E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6" name="Gerade Verbindung mit Pfeil 75">
          <a:extLst>
            <a:ext uri="{FF2B5EF4-FFF2-40B4-BE49-F238E27FC236}">
              <a16:creationId xmlns:a16="http://schemas.microsoft.com/office/drawing/2014/main" id="{D64B988E-261D-4720-BF43-D0DA04C783E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7" name="Gerade Verbindung mit Pfeil 76">
          <a:extLst>
            <a:ext uri="{FF2B5EF4-FFF2-40B4-BE49-F238E27FC236}">
              <a16:creationId xmlns:a16="http://schemas.microsoft.com/office/drawing/2014/main" id="{70E110D8-45EB-463A-8371-BCC32E43CB3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8" name="Gerade Verbindung mit Pfeil 77">
          <a:extLst>
            <a:ext uri="{FF2B5EF4-FFF2-40B4-BE49-F238E27FC236}">
              <a16:creationId xmlns:a16="http://schemas.microsoft.com/office/drawing/2014/main" id="{639342A3-A25F-446E-9AD2-4152C605021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79" name="Gerade Verbindung mit Pfeil 78">
          <a:extLst>
            <a:ext uri="{FF2B5EF4-FFF2-40B4-BE49-F238E27FC236}">
              <a16:creationId xmlns:a16="http://schemas.microsoft.com/office/drawing/2014/main" id="{06380294-6E7B-45EE-89E4-F5BF8E9B738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0" name="Gerade Verbindung mit Pfeil 79">
          <a:extLst>
            <a:ext uri="{FF2B5EF4-FFF2-40B4-BE49-F238E27FC236}">
              <a16:creationId xmlns:a16="http://schemas.microsoft.com/office/drawing/2014/main" id="{A6D1E000-CC99-479D-B791-F7F2F636CAF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1" name="Gerade Verbindung mit Pfeil 80">
          <a:extLst>
            <a:ext uri="{FF2B5EF4-FFF2-40B4-BE49-F238E27FC236}">
              <a16:creationId xmlns:a16="http://schemas.microsoft.com/office/drawing/2014/main" id="{789D65EA-C82C-4ADB-B379-E295116E51C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2" name="Gerade Verbindung mit Pfeil 81">
          <a:extLst>
            <a:ext uri="{FF2B5EF4-FFF2-40B4-BE49-F238E27FC236}">
              <a16:creationId xmlns:a16="http://schemas.microsoft.com/office/drawing/2014/main" id="{9CCC5C2D-8405-4811-B76F-CBF08D199E2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3" name="Gerade Verbindung mit Pfeil 82">
          <a:extLst>
            <a:ext uri="{FF2B5EF4-FFF2-40B4-BE49-F238E27FC236}">
              <a16:creationId xmlns:a16="http://schemas.microsoft.com/office/drawing/2014/main" id="{B78B5D1B-59A9-48DB-B5D8-A0E490F0A36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4" name="Gerade Verbindung mit Pfeil 83">
          <a:extLst>
            <a:ext uri="{FF2B5EF4-FFF2-40B4-BE49-F238E27FC236}">
              <a16:creationId xmlns:a16="http://schemas.microsoft.com/office/drawing/2014/main" id="{761F7FD1-1264-4005-B557-F9B1A46054F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5" name="Gerade Verbindung mit Pfeil 84">
          <a:extLst>
            <a:ext uri="{FF2B5EF4-FFF2-40B4-BE49-F238E27FC236}">
              <a16:creationId xmlns:a16="http://schemas.microsoft.com/office/drawing/2014/main" id="{8C12EF8B-C4B3-4262-ABDC-4EB2266FC01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6" name="Gerade Verbindung mit Pfeil 85">
          <a:extLst>
            <a:ext uri="{FF2B5EF4-FFF2-40B4-BE49-F238E27FC236}">
              <a16:creationId xmlns:a16="http://schemas.microsoft.com/office/drawing/2014/main" id="{A4E11B5D-A7E0-4785-B416-887D25F1DB2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7" name="Gerade Verbindung mit Pfeil 86">
          <a:extLst>
            <a:ext uri="{FF2B5EF4-FFF2-40B4-BE49-F238E27FC236}">
              <a16:creationId xmlns:a16="http://schemas.microsoft.com/office/drawing/2014/main" id="{3892ADBC-A418-410A-A0D7-3629DA4BC17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8" name="Gerade Verbindung mit Pfeil 87">
          <a:extLst>
            <a:ext uri="{FF2B5EF4-FFF2-40B4-BE49-F238E27FC236}">
              <a16:creationId xmlns:a16="http://schemas.microsoft.com/office/drawing/2014/main" id="{9E765E55-31A6-4BD2-AF89-20E4A77BA97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89" name="Gerade Verbindung mit Pfeil 88">
          <a:extLst>
            <a:ext uri="{FF2B5EF4-FFF2-40B4-BE49-F238E27FC236}">
              <a16:creationId xmlns:a16="http://schemas.microsoft.com/office/drawing/2014/main" id="{1A0C8D64-665B-4957-B220-CF4F7EFD7BD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0" name="Gerade Verbindung mit Pfeil 89">
          <a:extLst>
            <a:ext uri="{FF2B5EF4-FFF2-40B4-BE49-F238E27FC236}">
              <a16:creationId xmlns:a16="http://schemas.microsoft.com/office/drawing/2014/main" id="{10FF965E-0304-4EBE-976D-28BEE05BF07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1" name="Gerade Verbindung mit Pfeil 90">
          <a:extLst>
            <a:ext uri="{FF2B5EF4-FFF2-40B4-BE49-F238E27FC236}">
              <a16:creationId xmlns:a16="http://schemas.microsoft.com/office/drawing/2014/main" id="{E990EF4F-CAFC-45C7-A6CF-2BEA1FBC202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2" name="Gerade Verbindung mit Pfeil 91">
          <a:extLst>
            <a:ext uri="{FF2B5EF4-FFF2-40B4-BE49-F238E27FC236}">
              <a16:creationId xmlns:a16="http://schemas.microsoft.com/office/drawing/2014/main" id="{1A3B4603-077C-485A-9CDD-3A2F057096A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3" name="Gerade Verbindung mit Pfeil 92">
          <a:extLst>
            <a:ext uri="{FF2B5EF4-FFF2-40B4-BE49-F238E27FC236}">
              <a16:creationId xmlns:a16="http://schemas.microsoft.com/office/drawing/2014/main" id="{C7E5F14F-E334-4BEB-B28B-56A60FAE0D7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4" name="Gerade Verbindung mit Pfeil 93">
          <a:extLst>
            <a:ext uri="{FF2B5EF4-FFF2-40B4-BE49-F238E27FC236}">
              <a16:creationId xmlns:a16="http://schemas.microsoft.com/office/drawing/2014/main" id="{CCFA816E-B2E2-4214-ABB3-17A7A406DCB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5" name="Gerade Verbindung mit Pfeil 94">
          <a:extLst>
            <a:ext uri="{FF2B5EF4-FFF2-40B4-BE49-F238E27FC236}">
              <a16:creationId xmlns:a16="http://schemas.microsoft.com/office/drawing/2014/main" id="{212B99C2-4E96-4A12-8515-EE9A9FEAB6C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6" name="Gerade Verbindung mit Pfeil 95">
          <a:extLst>
            <a:ext uri="{FF2B5EF4-FFF2-40B4-BE49-F238E27FC236}">
              <a16:creationId xmlns:a16="http://schemas.microsoft.com/office/drawing/2014/main" id="{1C921766-00A3-44A1-9900-85F7793BB13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7" name="Gerade Verbindung mit Pfeil 96">
          <a:extLst>
            <a:ext uri="{FF2B5EF4-FFF2-40B4-BE49-F238E27FC236}">
              <a16:creationId xmlns:a16="http://schemas.microsoft.com/office/drawing/2014/main" id="{D62C53E0-9A86-4584-94F6-06D9DB6680F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8" name="Gerade Verbindung mit Pfeil 97">
          <a:extLst>
            <a:ext uri="{FF2B5EF4-FFF2-40B4-BE49-F238E27FC236}">
              <a16:creationId xmlns:a16="http://schemas.microsoft.com/office/drawing/2014/main" id="{98C6EF86-399E-4807-BD49-4F83611C13B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99" name="Gerade Verbindung mit Pfeil 98">
          <a:extLst>
            <a:ext uri="{FF2B5EF4-FFF2-40B4-BE49-F238E27FC236}">
              <a16:creationId xmlns:a16="http://schemas.microsoft.com/office/drawing/2014/main" id="{E612595D-71D7-412C-A48E-E08F700DB0A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0" name="Gerade Verbindung mit Pfeil 99">
          <a:extLst>
            <a:ext uri="{FF2B5EF4-FFF2-40B4-BE49-F238E27FC236}">
              <a16:creationId xmlns:a16="http://schemas.microsoft.com/office/drawing/2014/main" id="{AE17C597-64B9-4F70-BA4E-A01D5F0F557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1" name="Gerade Verbindung mit Pfeil 100">
          <a:extLst>
            <a:ext uri="{FF2B5EF4-FFF2-40B4-BE49-F238E27FC236}">
              <a16:creationId xmlns:a16="http://schemas.microsoft.com/office/drawing/2014/main" id="{FF8E7854-AB05-4746-9339-99191D74A65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2" name="Gerade Verbindung mit Pfeil 101">
          <a:extLst>
            <a:ext uri="{FF2B5EF4-FFF2-40B4-BE49-F238E27FC236}">
              <a16:creationId xmlns:a16="http://schemas.microsoft.com/office/drawing/2014/main" id="{B1EA2B52-8CF8-4088-B569-36DAB1703F9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3" name="Gerade Verbindung mit Pfeil 102">
          <a:extLst>
            <a:ext uri="{FF2B5EF4-FFF2-40B4-BE49-F238E27FC236}">
              <a16:creationId xmlns:a16="http://schemas.microsoft.com/office/drawing/2014/main" id="{6F567235-62B7-4D26-9DB2-52E041D5725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4" name="Gerade Verbindung mit Pfeil 103">
          <a:extLst>
            <a:ext uri="{FF2B5EF4-FFF2-40B4-BE49-F238E27FC236}">
              <a16:creationId xmlns:a16="http://schemas.microsoft.com/office/drawing/2014/main" id="{0CF30962-D85D-433D-A2D7-068005578A1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5" name="Gerade Verbindung mit Pfeil 104">
          <a:extLst>
            <a:ext uri="{FF2B5EF4-FFF2-40B4-BE49-F238E27FC236}">
              <a16:creationId xmlns:a16="http://schemas.microsoft.com/office/drawing/2014/main" id="{81B0419D-67B0-41DF-8ADE-B5AD59F9C6B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6" name="Gerade Verbindung mit Pfeil 105">
          <a:extLst>
            <a:ext uri="{FF2B5EF4-FFF2-40B4-BE49-F238E27FC236}">
              <a16:creationId xmlns:a16="http://schemas.microsoft.com/office/drawing/2014/main" id="{674119FF-686D-4D97-95EA-86113D842A2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7" name="Gerade Verbindung mit Pfeil 106">
          <a:extLst>
            <a:ext uri="{FF2B5EF4-FFF2-40B4-BE49-F238E27FC236}">
              <a16:creationId xmlns:a16="http://schemas.microsoft.com/office/drawing/2014/main" id="{85AF4AEF-2F24-43A6-AFAC-75ECD6F8B09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8" name="Gerade Verbindung mit Pfeil 107">
          <a:extLst>
            <a:ext uri="{FF2B5EF4-FFF2-40B4-BE49-F238E27FC236}">
              <a16:creationId xmlns:a16="http://schemas.microsoft.com/office/drawing/2014/main" id="{831E872F-D533-4CE3-8AC4-B7CA7AEA12D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09" name="Gerade Verbindung mit Pfeil 108">
          <a:extLst>
            <a:ext uri="{FF2B5EF4-FFF2-40B4-BE49-F238E27FC236}">
              <a16:creationId xmlns:a16="http://schemas.microsoft.com/office/drawing/2014/main" id="{F6C3595F-45B5-4F87-A66B-3710C40B74E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0" name="Gerade Verbindung mit Pfeil 109">
          <a:extLst>
            <a:ext uri="{FF2B5EF4-FFF2-40B4-BE49-F238E27FC236}">
              <a16:creationId xmlns:a16="http://schemas.microsoft.com/office/drawing/2014/main" id="{97F985C0-EE76-4FC2-9025-9E220D0320E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1" name="Gerade Verbindung mit Pfeil 110">
          <a:extLst>
            <a:ext uri="{FF2B5EF4-FFF2-40B4-BE49-F238E27FC236}">
              <a16:creationId xmlns:a16="http://schemas.microsoft.com/office/drawing/2014/main" id="{B2D770E3-1FE4-4D10-9C31-4D81EF681EF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2" name="Gerade Verbindung mit Pfeil 111">
          <a:extLst>
            <a:ext uri="{FF2B5EF4-FFF2-40B4-BE49-F238E27FC236}">
              <a16:creationId xmlns:a16="http://schemas.microsoft.com/office/drawing/2014/main" id="{9FE354EC-11F4-4230-979C-64A6296FB89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3" name="Gerade Verbindung mit Pfeil 112">
          <a:extLst>
            <a:ext uri="{FF2B5EF4-FFF2-40B4-BE49-F238E27FC236}">
              <a16:creationId xmlns:a16="http://schemas.microsoft.com/office/drawing/2014/main" id="{0CF16E07-9B9A-4BD3-B4CF-69F50B30AB0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4" name="Gerade Verbindung mit Pfeil 113">
          <a:extLst>
            <a:ext uri="{FF2B5EF4-FFF2-40B4-BE49-F238E27FC236}">
              <a16:creationId xmlns:a16="http://schemas.microsoft.com/office/drawing/2014/main" id="{5CB4DA6C-5AD8-43F9-9FE1-4A5E9BD7BB0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5" name="Gerade Verbindung mit Pfeil 114">
          <a:extLst>
            <a:ext uri="{FF2B5EF4-FFF2-40B4-BE49-F238E27FC236}">
              <a16:creationId xmlns:a16="http://schemas.microsoft.com/office/drawing/2014/main" id="{05D04766-99AB-414A-9D9E-F5F7FA4B8A6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16" name="Gerade Verbindung mit Pfeil 115">
          <a:extLst>
            <a:ext uri="{FF2B5EF4-FFF2-40B4-BE49-F238E27FC236}">
              <a16:creationId xmlns:a16="http://schemas.microsoft.com/office/drawing/2014/main" id="{11886341-999A-4DAF-A787-D4DE39552D2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7" name="Gerade Verbindung mit Pfeil 116">
          <a:extLst>
            <a:ext uri="{FF2B5EF4-FFF2-40B4-BE49-F238E27FC236}">
              <a16:creationId xmlns:a16="http://schemas.microsoft.com/office/drawing/2014/main" id="{617BDB70-B837-4C89-9AAB-CA27EA3A6D1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8" name="Gerade Verbindung mit Pfeil 117">
          <a:extLst>
            <a:ext uri="{FF2B5EF4-FFF2-40B4-BE49-F238E27FC236}">
              <a16:creationId xmlns:a16="http://schemas.microsoft.com/office/drawing/2014/main" id="{240D5268-60FC-4505-8FBD-8CC7CCB5835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19" name="Gerade Verbindung mit Pfeil 118">
          <a:extLst>
            <a:ext uri="{FF2B5EF4-FFF2-40B4-BE49-F238E27FC236}">
              <a16:creationId xmlns:a16="http://schemas.microsoft.com/office/drawing/2014/main" id="{EA01C06B-D05C-48FC-BD9B-6F3A854AA84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0" name="Gerade Verbindung mit Pfeil 119">
          <a:extLst>
            <a:ext uri="{FF2B5EF4-FFF2-40B4-BE49-F238E27FC236}">
              <a16:creationId xmlns:a16="http://schemas.microsoft.com/office/drawing/2014/main" id="{5C3E2496-9048-46B2-B840-F7E2FD156E7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1" name="Gerade Verbindung mit Pfeil 120">
          <a:extLst>
            <a:ext uri="{FF2B5EF4-FFF2-40B4-BE49-F238E27FC236}">
              <a16:creationId xmlns:a16="http://schemas.microsoft.com/office/drawing/2014/main" id="{7CAC3151-6D43-428E-AED6-6C54D956888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2" name="Gerade Verbindung mit Pfeil 121">
          <a:extLst>
            <a:ext uri="{FF2B5EF4-FFF2-40B4-BE49-F238E27FC236}">
              <a16:creationId xmlns:a16="http://schemas.microsoft.com/office/drawing/2014/main" id="{1F0995E6-0EB0-4358-84F4-6B3D3C27BA9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3" name="Gerade Verbindung mit Pfeil 122">
          <a:extLst>
            <a:ext uri="{FF2B5EF4-FFF2-40B4-BE49-F238E27FC236}">
              <a16:creationId xmlns:a16="http://schemas.microsoft.com/office/drawing/2014/main" id="{52EC8728-543E-4B67-AFAC-78F4008900A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4" name="Gerade Verbindung mit Pfeil 123">
          <a:extLst>
            <a:ext uri="{FF2B5EF4-FFF2-40B4-BE49-F238E27FC236}">
              <a16:creationId xmlns:a16="http://schemas.microsoft.com/office/drawing/2014/main" id="{DE34DC08-FC36-4039-9700-69370AF5062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5" name="Gerade Verbindung mit Pfeil 124">
          <a:extLst>
            <a:ext uri="{FF2B5EF4-FFF2-40B4-BE49-F238E27FC236}">
              <a16:creationId xmlns:a16="http://schemas.microsoft.com/office/drawing/2014/main" id="{37A3FDB9-FE93-4177-A688-4D586E3F874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6" name="Gerade Verbindung mit Pfeil 125">
          <a:extLst>
            <a:ext uri="{FF2B5EF4-FFF2-40B4-BE49-F238E27FC236}">
              <a16:creationId xmlns:a16="http://schemas.microsoft.com/office/drawing/2014/main" id="{B2D9B973-2BFC-43AF-9292-BC27E1B2B26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7" name="Gerade Verbindung mit Pfeil 126">
          <a:extLst>
            <a:ext uri="{FF2B5EF4-FFF2-40B4-BE49-F238E27FC236}">
              <a16:creationId xmlns:a16="http://schemas.microsoft.com/office/drawing/2014/main" id="{E6084A03-E4A0-4E36-91A8-B92C5E841B5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28" name="Gerade Verbindung mit Pfeil 127">
          <a:extLst>
            <a:ext uri="{FF2B5EF4-FFF2-40B4-BE49-F238E27FC236}">
              <a16:creationId xmlns:a16="http://schemas.microsoft.com/office/drawing/2014/main" id="{AE5647B2-7570-40FE-A90E-93549A9492A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29" name="Gerade Verbindung mit Pfeil 128">
          <a:extLst>
            <a:ext uri="{FF2B5EF4-FFF2-40B4-BE49-F238E27FC236}">
              <a16:creationId xmlns:a16="http://schemas.microsoft.com/office/drawing/2014/main" id="{4BDD8074-3890-4110-A1FB-AB856B65A66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0" name="Gerade Verbindung mit Pfeil 129">
          <a:extLst>
            <a:ext uri="{FF2B5EF4-FFF2-40B4-BE49-F238E27FC236}">
              <a16:creationId xmlns:a16="http://schemas.microsoft.com/office/drawing/2014/main" id="{26229F59-8748-4944-9D8D-6DB487FC001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1" name="Gerade Verbindung mit Pfeil 130">
          <a:extLst>
            <a:ext uri="{FF2B5EF4-FFF2-40B4-BE49-F238E27FC236}">
              <a16:creationId xmlns:a16="http://schemas.microsoft.com/office/drawing/2014/main" id="{099CC254-3D67-48C1-9389-50C13B8E0EE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2" name="Gerade Verbindung mit Pfeil 131">
          <a:extLst>
            <a:ext uri="{FF2B5EF4-FFF2-40B4-BE49-F238E27FC236}">
              <a16:creationId xmlns:a16="http://schemas.microsoft.com/office/drawing/2014/main" id="{3490214D-9CB9-4262-9BE2-880DBCFBBD1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3" name="Gerade Verbindung mit Pfeil 132">
          <a:extLst>
            <a:ext uri="{FF2B5EF4-FFF2-40B4-BE49-F238E27FC236}">
              <a16:creationId xmlns:a16="http://schemas.microsoft.com/office/drawing/2014/main" id="{958D9BDC-B432-48F9-8BCE-ED993DDCDC8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4" name="Gerade Verbindung mit Pfeil 133">
          <a:extLst>
            <a:ext uri="{FF2B5EF4-FFF2-40B4-BE49-F238E27FC236}">
              <a16:creationId xmlns:a16="http://schemas.microsoft.com/office/drawing/2014/main" id="{DA235762-17FE-4904-997C-73B3567A0E2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5" name="Gerade Verbindung mit Pfeil 134">
          <a:extLst>
            <a:ext uri="{FF2B5EF4-FFF2-40B4-BE49-F238E27FC236}">
              <a16:creationId xmlns:a16="http://schemas.microsoft.com/office/drawing/2014/main" id="{56DA19DE-CE05-43D0-882A-7BCDD8A8F2F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6" name="Gerade Verbindung mit Pfeil 135">
          <a:extLst>
            <a:ext uri="{FF2B5EF4-FFF2-40B4-BE49-F238E27FC236}">
              <a16:creationId xmlns:a16="http://schemas.microsoft.com/office/drawing/2014/main" id="{2B832AAF-1537-40E7-9809-40FB11359F8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7" name="Gerade Verbindung mit Pfeil 136">
          <a:extLst>
            <a:ext uri="{FF2B5EF4-FFF2-40B4-BE49-F238E27FC236}">
              <a16:creationId xmlns:a16="http://schemas.microsoft.com/office/drawing/2014/main" id="{5A8CE3C2-E76B-4717-AE05-AD2C1AD5B14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8" name="Gerade Verbindung mit Pfeil 137">
          <a:extLst>
            <a:ext uri="{FF2B5EF4-FFF2-40B4-BE49-F238E27FC236}">
              <a16:creationId xmlns:a16="http://schemas.microsoft.com/office/drawing/2014/main" id="{D84DEF14-E810-4D78-819C-14A72272ABA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39" name="Gerade Verbindung mit Pfeil 138">
          <a:extLst>
            <a:ext uri="{FF2B5EF4-FFF2-40B4-BE49-F238E27FC236}">
              <a16:creationId xmlns:a16="http://schemas.microsoft.com/office/drawing/2014/main" id="{0C1B234C-7568-4B6A-9CCC-E3CCF0FD4D7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0" name="Gerade Verbindung mit Pfeil 139">
          <a:extLst>
            <a:ext uri="{FF2B5EF4-FFF2-40B4-BE49-F238E27FC236}">
              <a16:creationId xmlns:a16="http://schemas.microsoft.com/office/drawing/2014/main" id="{9E37DE73-DDB4-4F25-9A59-9A844EC5216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1" name="Gerade Verbindung mit Pfeil 140">
          <a:extLst>
            <a:ext uri="{FF2B5EF4-FFF2-40B4-BE49-F238E27FC236}">
              <a16:creationId xmlns:a16="http://schemas.microsoft.com/office/drawing/2014/main" id="{4CFACB97-1A00-4FC5-9C8D-A8E0B330560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2" name="Gerade Verbindung mit Pfeil 141">
          <a:extLst>
            <a:ext uri="{FF2B5EF4-FFF2-40B4-BE49-F238E27FC236}">
              <a16:creationId xmlns:a16="http://schemas.microsoft.com/office/drawing/2014/main" id="{16171592-2298-47FA-874C-1612773F656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3" name="Gerade Verbindung mit Pfeil 142">
          <a:extLst>
            <a:ext uri="{FF2B5EF4-FFF2-40B4-BE49-F238E27FC236}">
              <a16:creationId xmlns:a16="http://schemas.microsoft.com/office/drawing/2014/main" id="{026C7C42-DB36-4603-B261-07F0407D9B2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4" name="Gerade Verbindung mit Pfeil 143">
          <a:extLst>
            <a:ext uri="{FF2B5EF4-FFF2-40B4-BE49-F238E27FC236}">
              <a16:creationId xmlns:a16="http://schemas.microsoft.com/office/drawing/2014/main" id="{A70C997E-EE4A-4C9F-ADA1-80F8952F2F1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5" name="Gerade Verbindung mit Pfeil 144">
          <a:extLst>
            <a:ext uri="{FF2B5EF4-FFF2-40B4-BE49-F238E27FC236}">
              <a16:creationId xmlns:a16="http://schemas.microsoft.com/office/drawing/2014/main" id="{BAA366DC-2EA7-49CA-92BD-6AB781A8982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6" name="Gerade Verbindung mit Pfeil 145">
          <a:extLst>
            <a:ext uri="{FF2B5EF4-FFF2-40B4-BE49-F238E27FC236}">
              <a16:creationId xmlns:a16="http://schemas.microsoft.com/office/drawing/2014/main" id="{9AE03D76-FBEC-4DB5-BC8D-528AF19917D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7" name="Gerade Verbindung mit Pfeil 146">
          <a:extLst>
            <a:ext uri="{FF2B5EF4-FFF2-40B4-BE49-F238E27FC236}">
              <a16:creationId xmlns:a16="http://schemas.microsoft.com/office/drawing/2014/main" id="{A16B310F-254D-4D57-9CBA-FD7E1BE79FB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8" name="Gerade Verbindung mit Pfeil 147">
          <a:extLst>
            <a:ext uri="{FF2B5EF4-FFF2-40B4-BE49-F238E27FC236}">
              <a16:creationId xmlns:a16="http://schemas.microsoft.com/office/drawing/2014/main" id="{BB9F28E8-D1D2-48A9-A581-53B598F7C0E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49" name="Gerade Verbindung mit Pfeil 148">
          <a:extLst>
            <a:ext uri="{FF2B5EF4-FFF2-40B4-BE49-F238E27FC236}">
              <a16:creationId xmlns:a16="http://schemas.microsoft.com/office/drawing/2014/main" id="{EA3B202E-E94B-4EFF-BE4D-E5DFBA69BEF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50" name="Gerade Verbindung mit Pfeil 149">
          <a:extLst>
            <a:ext uri="{FF2B5EF4-FFF2-40B4-BE49-F238E27FC236}">
              <a16:creationId xmlns:a16="http://schemas.microsoft.com/office/drawing/2014/main" id="{797C6EC8-232D-4125-A80D-244A686CB53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51" name="Gerade Verbindung mit Pfeil 150">
          <a:extLst>
            <a:ext uri="{FF2B5EF4-FFF2-40B4-BE49-F238E27FC236}">
              <a16:creationId xmlns:a16="http://schemas.microsoft.com/office/drawing/2014/main" id="{2173687D-1757-4D6A-9B76-2C8CA1ACB49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52" name="Gerade Verbindung mit Pfeil 151">
          <a:extLst>
            <a:ext uri="{FF2B5EF4-FFF2-40B4-BE49-F238E27FC236}">
              <a16:creationId xmlns:a16="http://schemas.microsoft.com/office/drawing/2014/main" id="{1C020C8C-051A-4448-BA71-C3F8E6497FA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3" name="Gerade Verbindung mit Pfeil 152">
          <a:extLst>
            <a:ext uri="{FF2B5EF4-FFF2-40B4-BE49-F238E27FC236}">
              <a16:creationId xmlns:a16="http://schemas.microsoft.com/office/drawing/2014/main" id="{10F73DCB-E973-4FD3-841E-8FDA8A30929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4" name="Gerade Verbindung mit Pfeil 153">
          <a:extLst>
            <a:ext uri="{FF2B5EF4-FFF2-40B4-BE49-F238E27FC236}">
              <a16:creationId xmlns:a16="http://schemas.microsoft.com/office/drawing/2014/main" id="{56305C26-8566-41A8-A868-7E83F1F76BA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5" name="Gerade Verbindung mit Pfeil 154">
          <a:extLst>
            <a:ext uri="{FF2B5EF4-FFF2-40B4-BE49-F238E27FC236}">
              <a16:creationId xmlns:a16="http://schemas.microsoft.com/office/drawing/2014/main" id="{1F78E82D-C9C0-462C-B1B5-C91C1099043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6" name="Gerade Verbindung mit Pfeil 155">
          <a:extLst>
            <a:ext uri="{FF2B5EF4-FFF2-40B4-BE49-F238E27FC236}">
              <a16:creationId xmlns:a16="http://schemas.microsoft.com/office/drawing/2014/main" id="{DC1DD9B8-A327-43EE-9446-0F9AAFA8E7D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7" name="Gerade Verbindung mit Pfeil 156">
          <a:extLst>
            <a:ext uri="{FF2B5EF4-FFF2-40B4-BE49-F238E27FC236}">
              <a16:creationId xmlns:a16="http://schemas.microsoft.com/office/drawing/2014/main" id="{F8CE85C7-6A1D-4E46-AD4F-45474AC76A9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8" name="Gerade Verbindung mit Pfeil 157">
          <a:extLst>
            <a:ext uri="{FF2B5EF4-FFF2-40B4-BE49-F238E27FC236}">
              <a16:creationId xmlns:a16="http://schemas.microsoft.com/office/drawing/2014/main" id="{024A9620-9E00-4A09-8CE9-FE4051C1435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59" name="Gerade Verbindung mit Pfeil 158">
          <a:extLst>
            <a:ext uri="{FF2B5EF4-FFF2-40B4-BE49-F238E27FC236}">
              <a16:creationId xmlns:a16="http://schemas.microsoft.com/office/drawing/2014/main" id="{A97DA276-6C9C-4D14-8A35-35A98CE36C1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0" name="Gerade Verbindung mit Pfeil 159">
          <a:extLst>
            <a:ext uri="{FF2B5EF4-FFF2-40B4-BE49-F238E27FC236}">
              <a16:creationId xmlns:a16="http://schemas.microsoft.com/office/drawing/2014/main" id="{F65D6C7F-E574-4D77-B7E8-A0E7D627ED2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1" name="Gerade Verbindung mit Pfeil 160">
          <a:extLst>
            <a:ext uri="{FF2B5EF4-FFF2-40B4-BE49-F238E27FC236}">
              <a16:creationId xmlns:a16="http://schemas.microsoft.com/office/drawing/2014/main" id="{073E5E84-4A5E-4240-B817-F8F93C7B6C7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2" name="Gerade Verbindung mit Pfeil 161">
          <a:extLst>
            <a:ext uri="{FF2B5EF4-FFF2-40B4-BE49-F238E27FC236}">
              <a16:creationId xmlns:a16="http://schemas.microsoft.com/office/drawing/2014/main" id="{03C61766-0807-41F9-A6B3-7CE78C713D4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3" name="Gerade Verbindung mit Pfeil 162">
          <a:extLst>
            <a:ext uri="{FF2B5EF4-FFF2-40B4-BE49-F238E27FC236}">
              <a16:creationId xmlns:a16="http://schemas.microsoft.com/office/drawing/2014/main" id="{E6457697-7E53-49FE-84B1-EF224D6E84E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164" name="Gerade Verbindung mit Pfeil 163">
          <a:extLst>
            <a:ext uri="{FF2B5EF4-FFF2-40B4-BE49-F238E27FC236}">
              <a16:creationId xmlns:a16="http://schemas.microsoft.com/office/drawing/2014/main" id="{46200208-5308-41FB-8529-8CBA57236F9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5" name="Gerade Verbindung mit Pfeil 164">
          <a:extLst>
            <a:ext uri="{FF2B5EF4-FFF2-40B4-BE49-F238E27FC236}">
              <a16:creationId xmlns:a16="http://schemas.microsoft.com/office/drawing/2014/main" id="{3C022F26-D0D9-4568-9C90-D529D8873C9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6" name="Gerade Verbindung mit Pfeil 165">
          <a:extLst>
            <a:ext uri="{FF2B5EF4-FFF2-40B4-BE49-F238E27FC236}">
              <a16:creationId xmlns:a16="http://schemas.microsoft.com/office/drawing/2014/main" id="{3A299E71-E5B9-49A2-8CE4-AE91F93C8AB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7" name="Gerade Verbindung mit Pfeil 166">
          <a:extLst>
            <a:ext uri="{FF2B5EF4-FFF2-40B4-BE49-F238E27FC236}">
              <a16:creationId xmlns:a16="http://schemas.microsoft.com/office/drawing/2014/main" id="{C0E0B09C-7526-413A-AD8A-E6DEA951DA0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8" name="Gerade Verbindung mit Pfeil 167">
          <a:extLst>
            <a:ext uri="{FF2B5EF4-FFF2-40B4-BE49-F238E27FC236}">
              <a16:creationId xmlns:a16="http://schemas.microsoft.com/office/drawing/2014/main" id="{985BCC7E-31BE-49C2-83A9-70431CD4680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69" name="Gerade Verbindung mit Pfeil 168">
          <a:extLst>
            <a:ext uri="{FF2B5EF4-FFF2-40B4-BE49-F238E27FC236}">
              <a16:creationId xmlns:a16="http://schemas.microsoft.com/office/drawing/2014/main" id="{14F1BD7F-A042-471A-A36B-1E557F3C8C1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0" name="Gerade Verbindung mit Pfeil 169">
          <a:extLst>
            <a:ext uri="{FF2B5EF4-FFF2-40B4-BE49-F238E27FC236}">
              <a16:creationId xmlns:a16="http://schemas.microsoft.com/office/drawing/2014/main" id="{FCE288E8-5B49-4660-B0FC-AFA478E62C5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1" name="Gerade Verbindung mit Pfeil 170">
          <a:extLst>
            <a:ext uri="{FF2B5EF4-FFF2-40B4-BE49-F238E27FC236}">
              <a16:creationId xmlns:a16="http://schemas.microsoft.com/office/drawing/2014/main" id="{29E053FF-B540-44E9-ABDF-03877400F04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2" name="Gerade Verbindung mit Pfeil 171">
          <a:extLst>
            <a:ext uri="{FF2B5EF4-FFF2-40B4-BE49-F238E27FC236}">
              <a16:creationId xmlns:a16="http://schemas.microsoft.com/office/drawing/2014/main" id="{CAE025CA-3224-48D7-8B58-BE83EC070EE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3" name="Gerade Verbindung mit Pfeil 172">
          <a:extLst>
            <a:ext uri="{FF2B5EF4-FFF2-40B4-BE49-F238E27FC236}">
              <a16:creationId xmlns:a16="http://schemas.microsoft.com/office/drawing/2014/main" id="{0828F8BA-5DBC-409C-8491-847EA033538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4" name="Gerade Verbindung mit Pfeil 173">
          <a:extLst>
            <a:ext uri="{FF2B5EF4-FFF2-40B4-BE49-F238E27FC236}">
              <a16:creationId xmlns:a16="http://schemas.microsoft.com/office/drawing/2014/main" id="{00AF2ACB-41CE-4724-8CEE-DA88D549605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5" name="Gerade Verbindung mit Pfeil 174">
          <a:extLst>
            <a:ext uri="{FF2B5EF4-FFF2-40B4-BE49-F238E27FC236}">
              <a16:creationId xmlns:a16="http://schemas.microsoft.com/office/drawing/2014/main" id="{9FCED655-53BD-4C3C-B2A1-C258CDA61E2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6" name="Gerade Verbindung mit Pfeil 175">
          <a:extLst>
            <a:ext uri="{FF2B5EF4-FFF2-40B4-BE49-F238E27FC236}">
              <a16:creationId xmlns:a16="http://schemas.microsoft.com/office/drawing/2014/main" id="{B27516C3-D15D-4126-8DAD-B638AD62277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7" name="Gerade Verbindung mit Pfeil 176">
          <a:extLst>
            <a:ext uri="{FF2B5EF4-FFF2-40B4-BE49-F238E27FC236}">
              <a16:creationId xmlns:a16="http://schemas.microsoft.com/office/drawing/2014/main" id="{8B8A3DB6-FADE-4A01-AA1D-C1D914A79E2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8" name="Gerade Verbindung mit Pfeil 177">
          <a:extLst>
            <a:ext uri="{FF2B5EF4-FFF2-40B4-BE49-F238E27FC236}">
              <a16:creationId xmlns:a16="http://schemas.microsoft.com/office/drawing/2014/main" id="{5E089379-2E03-44E5-82FD-0A6068D5DE2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79" name="Gerade Verbindung mit Pfeil 178">
          <a:extLst>
            <a:ext uri="{FF2B5EF4-FFF2-40B4-BE49-F238E27FC236}">
              <a16:creationId xmlns:a16="http://schemas.microsoft.com/office/drawing/2014/main" id="{D37D0375-0A53-41D2-B97D-000663C5888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0" name="Gerade Verbindung mit Pfeil 179">
          <a:extLst>
            <a:ext uri="{FF2B5EF4-FFF2-40B4-BE49-F238E27FC236}">
              <a16:creationId xmlns:a16="http://schemas.microsoft.com/office/drawing/2014/main" id="{EB03ECF0-C7F4-4C0A-A075-67602A93701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1" name="Gerade Verbindung mit Pfeil 180">
          <a:extLst>
            <a:ext uri="{FF2B5EF4-FFF2-40B4-BE49-F238E27FC236}">
              <a16:creationId xmlns:a16="http://schemas.microsoft.com/office/drawing/2014/main" id="{9331868A-841A-40A5-88C2-1AC4E33F6D9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2" name="Gerade Verbindung mit Pfeil 181">
          <a:extLst>
            <a:ext uri="{FF2B5EF4-FFF2-40B4-BE49-F238E27FC236}">
              <a16:creationId xmlns:a16="http://schemas.microsoft.com/office/drawing/2014/main" id="{B1C56B2A-96B6-4852-923A-C0285506E64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3" name="Gerade Verbindung mit Pfeil 182">
          <a:extLst>
            <a:ext uri="{FF2B5EF4-FFF2-40B4-BE49-F238E27FC236}">
              <a16:creationId xmlns:a16="http://schemas.microsoft.com/office/drawing/2014/main" id="{483442CB-15BC-416F-ABED-83FF847CB5E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4" name="Gerade Verbindung mit Pfeil 183">
          <a:extLst>
            <a:ext uri="{FF2B5EF4-FFF2-40B4-BE49-F238E27FC236}">
              <a16:creationId xmlns:a16="http://schemas.microsoft.com/office/drawing/2014/main" id="{AF75E41B-8E9F-404B-85B2-9FBC2534144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5" name="Gerade Verbindung mit Pfeil 184">
          <a:extLst>
            <a:ext uri="{FF2B5EF4-FFF2-40B4-BE49-F238E27FC236}">
              <a16:creationId xmlns:a16="http://schemas.microsoft.com/office/drawing/2014/main" id="{20B40122-83DD-4A85-8C1C-575673C6E60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6" name="Gerade Verbindung mit Pfeil 185">
          <a:extLst>
            <a:ext uri="{FF2B5EF4-FFF2-40B4-BE49-F238E27FC236}">
              <a16:creationId xmlns:a16="http://schemas.microsoft.com/office/drawing/2014/main" id="{83F85073-7CE1-48A4-A3E1-637D9A8D15D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7" name="Gerade Verbindung mit Pfeil 186">
          <a:extLst>
            <a:ext uri="{FF2B5EF4-FFF2-40B4-BE49-F238E27FC236}">
              <a16:creationId xmlns:a16="http://schemas.microsoft.com/office/drawing/2014/main" id="{DDED4A90-25F5-4D75-AE06-CC28AA5457B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8" name="Gerade Verbindung mit Pfeil 187">
          <a:extLst>
            <a:ext uri="{FF2B5EF4-FFF2-40B4-BE49-F238E27FC236}">
              <a16:creationId xmlns:a16="http://schemas.microsoft.com/office/drawing/2014/main" id="{F629FAC9-091C-4B06-8731-E4CE611A666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89" name="Gerade Verbindung mit Pfeil 188">
          <a:extLst>
            <a:ext uri="{FF2B5EF4-FFF2-40B4-BE49-F238E27FC236}">
              <a16:creationId xmlns:a16="http://schemas.microsoft.com/office/drawing/2014/main" id="{A84246B4-FE14-463C-8DA3-A49CBFE52E4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0" name="Gerade Verbindung mit Pfeil 189">
          <a:extLst>
            <a:ext uri="{FF2B5EF4-FFF2-40B4-BE49-F238E27FC236}">
              <a16:creationId xmlns:a16="http://schemas.microsoft.com/office/drawing/2014/main" id="{2375E0D6-B0CE-4865-AD16-4BBD82F3030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1" name="Gerade Verbindung mit Pfeil 190">
          <a:extLst>
            <a:ext uri="{FF2B5EF4-FFF2-40B4-BE49-F238E27FC236}">
              <a16:creationId xmlns:a16="http://schemas.microsoft.com/office/drawing/2014/main" id="{944B8B41-7501-43A6-AD03-94A9BE8CEBA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2" name="Gerade Verbindung mit Pfeil 191">
          <a:extLst>
            <a:ext uri="{FF2B5EF4-FFF2-40B4-BE49-F238E27FC236}">
              <a16:creationId xmlns:a16="http://schemas.microsoft.com/office/drawing/2014/main" id="{61596E99-E5EF-4CBD-B920-C2CAFD003FC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3" name="Gerade Verbindung mit Pfeil 192">
          <a:extLst>
            <a:ext uri="{FF2B5EF4-FFF2-40B4-BE49-F238E27FC236}">
              <a16:creationId xmlns:a16="http://schemas.microsoft.com/office/drawing/2014/main" id="{4A3858CE-3B4E-44B3-BAFE-19A923678D3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4" name="Gerade Verbindung mit Pfeil 193">
          <a:extLst>
            <a:ext uri="{FF2B5EF4-FFF2-40B4-BE49-F238E27FC236}">
              <a16:creationId xmlns:a16="http://schemas.microsoft.com/office/drawing/2014/main" id="{22031C71-0C08-4440-8922-322C4354729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5" name="Gerade Verbindung mit Pfeil 194">
          <a:extLst>
            <a:ext uri="{FF2B5EF4-FFF2-40B4-BE49-F238E27FC236}">
              <a16:creationId xmlns:a16="http://schemas.microsoft.com/office/drawing/2014/main" id="{3D0ED29D-D9A5-493D-A25C-7E79E285636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6" name="Gerade Verbindung mit Pfeil 195">
          <a:extLst>
            <a:ext uri="{FF2B5EF4-FFF2-40B4-BE49-F238E27FC236}">
              <a16:creationId xmlns:a16="http://schemas.microsoft.com/office/drawing/2014/main" id="{8FE72596-A8A0-4996-9C3F-98D909F4439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7" name="Gerade Verbindung mit Pfeil 196">
          <a:extLst>
            <a:ext uri="{FF2B5EF4-FFF2-40B4-BE49-F238E27FC236}">
              <a16:creationId xmlns:a16="http://schemas.microsoft.com/office/drawing/2014/main" id="{402FBA2D-BE7B-4D8B-9360-6D280E27FBE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8" name="Gerade Verbindung mit Pfeil 197">
          <a:extLst>
            <a:ext uri="{FF2B5EF4-FFF2-40B4-BE49-F238E27FC236}">
              <a16:creationId xmlns:a16="http://schemas.microsoft.com/office/drawing/2014/main" id="{285A3F15-63E1-4002-BD2B-8CA8E5C85AF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199" name="Gerade Verbindung mit Pfeil 198">
          <a:extLst>
            <a:ext uri="{FF2B5EF4-FFF2-40B4-BE49-F238E27FC236}">
              <a16:creationId xmlns:a16="http://schemas.microsoft.com/office/drawing/2014/main" id="{67F1C522-91AB-46A9-903D-8053EC6A347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0" name="Gerade Verbindung mit Pfeil 199">
          <a:extLst>
            <a:ext uri="{FF2B5EF4-FFF2-40B4-BE49-F238E27FC236}">
              <a16:creationId xmlns:a16="http://schemas.microsoft.com/office/drawing/2014/main" id="{012AECDF-509C-4585-869D-F979FEC57D3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1" name="Gerade Verbindung mit Pfeil 200">
          <a:extLst>
            <a:ext uri="{FF2B5EF4-FFF2-40B4-BE49-F238E27FC236}">
              <a16:creationId xmlns:a16="http://schemas.microsoft.com/office/drawing/2014/main" id="{893C6188-B35A-48A0-A556-0E74AD8A065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2" name="Gerade Verbindung mit Pfeil 201">
          <a:extLst>
            <a:ext uri="{FF2B5EF4-FFF2-40B4-BE49-F238E27FC236}">
              <a16:creationId xmlns:a16="http://schemas.microsoft.com/office/drawing/2014/main" id="{DA7284A3-32AB-408C-B5BA-7F3211365B0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3" name="Gerade Verbindung mit Pfeil 202">
          <a:extLst>
            <a:ext uri="{FF2B5EF4-FFF2-40B4-BE49-F238E27FC236}">
              <a16:creationId xmlns:a16="http://schemas.microsoft.com/office/drawing/2014/main" id="{CEB6D844-93E1-46EC-9138-6062898D6EA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4" name="Gerade Verbindung mit Pfeil 203">
          <a:extLst>
            <a:ext uri="{FF2B5EF4-FFF2-40B4-BE49-F238E27FC236}">
              <a16:creationId xmlns:a16="http://schemas.microsoft.com/office/drawing/2014/main" id="{0C9847CA-656A-4435-BA2B-C020454860C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5" name="Gerade Verbindung mit Pfeil 204">
          <a:extLst>
            <a:ext uri="{FF2B5EF4-FFF2-40B4-BE49-F238E27FC236}">
              <a16:creationId xmlns:a16="http://schemas.microsoft.com/office/drawing/2014/main" id="{806D3D4D-4D8A-43CA-AFFB-1EE996965D7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6" name="Gerade Verbindung mit Pfeil 205">
          <a:extLst>
            <a:ext uri="{FF2B5EF4-FFF2-40B4-BE49-F238E27FC236}">
              <a16:creationId xmlns:a16="http://schemas.microsoft.com/office/drawing/2014/main" id="{6EDBA235-CCD8-499B-ABDD-3812DBCC368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7" name="Gerade Verbindung mit Pfeil 206">
          <a:extLst>
            <a:ext uri="{FF2B5EF4-FFF2-40B4-BE49-F238E27FC236}">
              <a16:creationId xmlns:a16="http://schemas.microsoft.com/office/drawing/2014/main" id="{25B22D7F-B784-4713-A97D-AE2539532B9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8" name="Gerade Verbindung mit Pfeil 207">
          <a:extLst>
            <a:ext uri="{FF2B5EF4-FFF2-40B4-BE49-F238E27FC236}">
              <a16:creationId xmlns:a16="http://schemas.microsoft.com/office/drawing/2014/main" id="{7875CCE9-172A-4338-91B3-0E968139C31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09" name="Gerade Verbindung mit Pfeil 208">
          <a:extLst>
            <a:ext uri="{FF2B5EF4-FFF2-40B4-BE49-F238E27FC236}">
              <a16:creationId xmlns:a16="http://schemas.microsoft.com/office/drawing/2014/main" id="{B4A9C757-C0C7-4763-8CA7-7028800214C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0" name="Gerade Verbindung mit Pfeil 209">
          <a:extLst>
            <a:ext uri="{FF2B5EF4-FFF2-40B4-BE49-F238E27FC236}">
              <a16:creationId xmlns:a16="http://schemas.microsoft.com/office/drawing/2014/main" id="{6D8C061C-6468-4455-89A6-90CBAA0D648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1" name="Gerade Verbindung mit Pfeil 210">
          <a:extLst>
            <a:ext uri="{FF2B5EF4-FFF2-40B4-BE49-F238E27FC236}">
              <a16:creationId xmlns:a16="http://schemas.microsoft.com/office/drawing/2014/main" id="{F62658BF-7241-4DB1-8791-3B9E6315930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2" name="Gerade Verbindung mit Pfeil 211">
          <a:extLst>
            <a:ext uri="{FF2B5EF4-FFF2-40B4-BE49-F238E27FC236}">
              <a16:creationId xmlns:a16="http://schemas.microsoft.com/office/drawing/2014/main" id="{2C158B1B-39C5-4B74-A0E5-D4690CF881E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3" name="Gerade Verbindung mit Pfeil 212">
          <a:extLst>
            <a:ext uri="{FF2B5EF4-FFF2-40B4-BE49-F238E27FC236}">
              <a16:creationId xmlns:a16="http://schemas.microsoft.com/office/drawing/2014/main" id="{2A3604AF-A0DC-4962-BDDB-856617F2ED4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4" name="Gerade Verbindung mit Pfeil 213">
          <a:extLst>
            <a:ext uri="{FF2B5EF4-FFF2-40B4-BE49-F238E27FC236}">
              <a16:creationId xmlns:a16="http://schemas.microsoft.com/office/drawing/2014/main" id="{497D33AD-0782-4789-BBE7-6BBD452026B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5" name="Gerade Verbindung mit Pfeil 214">
          <a:extLst>
            <a:ext uri="{FF2B5EF4-FFF2-40B4-BE49-F238E27FC236}">
              <a16:creationId xmlns:a16="http://schemas.microsoft.com/office/drawing/2014/main" id="{D4299288-ABBF-404E-A48E-A5561586158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6" name="Gerade Verbindung mit Pfeil 215">
          <a:extLst>
            <a:ext uri="{FF2B5EF4-FFF2-40B4-BE49-F238E27FC236}">
              <a16:creationId xmlns:a16="http://schemas.microsoft.com/office/drawing/2014/main" id="{0A549C29-59F6-4278-B2CA-80D39C719D0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7" name="Gerade Verbindung mit Pfeil 216">
          <a:extLst>
            <a:ext uri="{FF2B5EF4-FFF2-40B4-BE49-F238E27FC236}">
              <a16:creationId xmlns:a16="http://schemas.microsoft.com/office/drawing/2014/main" id="{9ED6328A-9361-417B-9977-1927EFB24F3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8" name="Gerade Verbindung mit Pfeil 217">
          <a:extLst>
            <a:ext uri="{FF2B5EF4-FFF2-40B4-BE49-F238E27FC236}">
              <a16:creationId xmlns:a16="http://schemas.microsoft.com/office/drawing/2014/main" id="{2529386C-9D94-4494-8DF0-374C63AA870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19" name="Gerade Verbindung mit Pfeil 218">
          <a:extLst>
            <a:ext uri="{FF2B5EF4-FFF2-40B4-BE49-F238E27FC236}">
              <a16:creationId xmlns:a16="http://schemas.microsoft.com/office/drawing/2014/main" id="{E99E7CA6-E634-4249-A228-AE10AC029F2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0" name="Gerade Verbindung mit Pfeil 219">
          <a:extLst>
            <a:ext uri="{FF2B5EF4-FFF2-40B4-BE49-F238E27FC236}">
              <a16:creationId xmlns:a16="http://schemas.microsoft.com/office/drawing/2014/main" id="{A4496313-D2B3-4F9A-A36B-5777A294285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1" name="Gerade Verbindung mit Pfeil 220">
          <a:extLst>
            <a:ext uri="{FF2B5EF4-FFF2-40B4-BE49-F238E27FC236}">
              <a16:creationId xmlns:a16="http://schemas.microsoft.com/office/drawing/2014/main" id="{D21A9111-3F08-4B01-85A4-94733A484A5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2" name="Gerade Verbindung mit Pfeil 221">
          <a:extLst>
            <a:ext uri="{FF2B5EF4-FFF2-40B4-BE49-F238E27FC236}">
              <a16:creationId xmlns:a16="http://schemas.microsoft.com/office/drawing/2014/main" id="{5FB8AA54-D50B-4A50-9E9B-61A64AD3814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3" name="Gerade Verbindung mit Pfeil 222">
          <a:extLst>
            <a:ext uri="{FF2B5EF4-FFF2-40B4-BE49-F238E27FC236}">
              <a16:creationId xmlns:a16="http://schemas.microsoft.com/office/drawing/2014/main" id="{0914CB0B-C2D9-4DB3-96FD-5D637CC1053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24" name="Gerade Verbindung mit Pfeil 223">
          <a:extLst>
            <a:ext uri="{FF2B5EF4-FFF2-40B4-BE49-F238E27FC236}">
              <a16:creationId xmlns:a16="http://schemas.microsoft.com/office/drawing/2014/main" id="{FCE630C9-2528-416C-B8F7-19FBAD9644E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5" name="Gerade Verbindung mit Pfeil 224">
          <a:extLst>
            <a:ext uri="{FF2B5EF4-FFF2-40B4-BE49-F238E27FC236}">
              <a16:creationId xmlns:a16="http://schemas.microsoft.com/office/drawing/2014/main" id="{3F82A5A6-0C9B-4F64-A7FA-74A1A503B923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6" name="Gerade Verbindung mit Pfeil 225">
          <a:extLst>
            <a:ext uri="{FF2B5EF4-FFF2-40B4-BE49-F238E27FC236}">
              <a16:creationId xmlns:a16="http://schemas.microsoft.com/office/drawing/2014/main" id="{CF43B48A-A245-4494-A8F6-367EBBE2A1C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7" name="Gerade Verbindung mit Pfeil 226">
          <a:extLst>
            <a:ext uri="{FF2B5EF4-FFF2-40B4-BE49-F238E27FC236}">
              <a16:creationId xmlns:a16="http://schemas.microsoft.com/office/drawing/2014/main" id="{65C51B6A-F959-4C9B-BEB8-0F82B5DB302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8" name="Gerade Verbindung mit Pfeil 227">
          <a:extLst>
            <a:ext uri="{FF2B5EF4-FFF2-40B4-BE49-F238E27FC236}">
              <a16:creationId xmlns:a16="http://schemas.microsoft.com/office/drawing/2014/main" id="{FD4A6BBC-4A23-426D-8953-7979985FE84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29" name="Gerade Verbindung mit Pfeil 228">
          <a:extLst>
            <a:ext uri="{FF2B5EF4-FFF2-40B4-BE49-F238E27FC236}">
              <a16:creationId xmlns:a16="http://schemas.microsoft.com/office/drawing/2014/main" id="{FA5121E4-B19A-43E9-BB5B-8C016667077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0" name="Gerade Verbindung mit Pfeil 229">
          <a:extLst>
            <a:ext uri="{FF2B5EF4-FFF2-40B4-BE49-F238E27FC236}">
              <a16:creationId xmlns:a16="http://schemas.microsoft.com/office/drawing/2014/main" id="{753C379D-A54B-45DD-B002-624CA365AF5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1" name="Gerade Verbindung mit Pfeil 230">
          <a:extLst>
            <a:ext uri="{FF2B5EF4-FFF2-40B4-BE49-F238E27FC236}">
              <a16:creationId xmlns:a16="http://schemas.microsoft.com/office/drawing/2014/main" id="{5A9A21D5-4E4D-469D-8DEB-89872C26512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2" name="Gerade Verbindung mit Pfeil 231">
          <a:extLst>
            <a:ext uri="{FF2B5EF4-FFF2-40B4-BE49-F238E27FC236}">
              <a16:creationId xmlns:a16="http://schemas.microsoft.com/office/drawing/2014/main" id="{588E78AF-A856-46F7-8498-53E4FA5D986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3" name="Gerade Verbindung mit Pfeil 232">
          <a:extLst>
            <a:ext uri="{FF2B5EF4-FFF2-40B4-BE49-F238E27FC236}">
              <a16:creationId xmlns:a16="http://schemas.microsoft.com/office/drawing/2014/main" id="{060C4F7A-8F3D-4594-8914-AFA2BCDF495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4" name="Gerade Verbindung mit Pfeil 233">
          <a:extLst>
            <a:ext uri="{FF2B5EF4-FFF2-40B4-BE49-F238E27FC236}">
              <a16:creationId xmlns:a16="http://schemas.microsoft.com/office/drawing/2014/main" id="{D3495770-3E54-4481-B1A8-757DD06761E1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5" name="Gerade Verbindung mit Pfeil 234">
          <a:extLst>
            <a:ext uri="{FF2B5EF4-FFF2-40B4-BE49-F238E27FC236}">
              <a16:creationId xmlns:a16="http://schemas.microsoft.com/office/drawing/2014/main" id="{15E5F38C-F466-4B74-9380-31A1294A978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36" name="Gerade Verbindung mit Pfeil 235">
          <a:extLst>
            <a:ext uri="{FF2B5EF4-FFF2-40B4-BE49-F238E27FC236}">
              <a16:creationId xmlns:a16="http://schemas.microsoft.com/office/drawing/2014/main" id="{3CD6AA11-B4A3-43E9-B395-AE6D313CA8B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7" name="Gerade Verbindung mit Pfeil 236">
          <a:extLst>
            <a:ext uri="{FF2B5EF4-FFF2-40B4-BE49-F238E27FC236}">
              <a16:creationId xmlns:a16="http://schemas.microsoft.com/office/drawing/2014/main" id="{8DD6D73F-FBBF-49CB-8CF6-B9C81884082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8" name="Gerade Verbindung mit Pfeil 237">
          <a:extLst>
            <a:ext uri="{FF2B5EF4-FFF2-40B4-BE49-F238E27FC236}">
              <a16:creationId xmlns:a16="http://schemas.microsoft.com/office/drawing/2014/main" id="{9E5BB4EE-B916-4D79-8260-D7D7584703F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39" name="Gerade Verbindung mit Pfeil 238">
          <a:extLst>
            <a:ext uri="{FF2B5EF4-FFF2-40B4-BE49-F238E27FC236}">
              <a16:creationId xmlns:a16="http://schemas.microsoft.com/office/drawing/2014/main" id="{92004D0D-901E-40E6-B763-B18125D63A4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0" name="Gerade Verbindung mit Pfeil 239">
          <a:extLst>
            <a:ext uri="{FF2B5EF4-FFF2-40B4-BE49-F238E27FC236}">
              <a16:creationId xmlns:a16="http://schemas.microsoft.com/office/drawing/2014/main" id="{1C0A7291-B2AD-4223-94F5-67E4FFD9BA8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1" name="Gerade Verbindung mit Pfeil 240">
          <a:extLst>
            <a:ext uri="{FF2B5EF4-FFF2-40B4-BE49-F238E27FC236}">
              <a16:creationId xmlns:a16="http://schemas.microsoft.com/office/drawing/2014/main" id="{E14EB174-78C0-4356-83C2-2892FA05E89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2" name="Gerade Verbindung mit Pfeil 241">
          <a:extLst>
            <a:ext uri="{FF2B5EF4-FFF2-40B4-BE49-F238E27FC236}">
              <a16:creationId xmlns:a16="http://schemas.microsoft.com/office/drawing/2014/main" id="{9D47D0B1-643A-4E0B-A0C1-D83E3262337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3" name="Gerade Verbindung mit Pfeil 242">
          <a:extLst>
            <a:ext uri="{FF2B5EF4-FFF2-40B4-BE49-F238E27FC236}">
              <a16:creationId xmlns:a16="http://schemas.microsoft.com/office/drawing/2014/main" id="{F286D4D0-B8AD-4D88-B43E-F1325FD543B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4" name="Gerade Verbindung mit Pfeil 243">
          <a:extLst>
            <a:ext uri="{FF2B5EF4-FFF2-40B4-BE49-F238E27FC236}">
              <a16:creationId xmlns:a16="http://schemas.microsoft.com/office/drawing/2014/main" id="{635B017D-5759-4B6B-894E-9D34D3D915E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5" name="Gerade Verbindung mit Pfeil 244">
          <a:extLst>
            <a:ext uri="{FF2B5EF4-FFF2-40B4-BE49-F238E27FC236}">
              <a16:creationId xmlns:a16="http://schemas.microsoft.com/office/drawing/2014/main" id="{C09AA0ED-9C6D-4C47-BEDD-7DDEFC9626F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6" name="Gerade Verbindung mit Pfeil 245">
          <a:extLst>
            <a:ext uri="{FF2B5EF4-FFF2-40B4-BE49-F238E27FC236}">
              <a16:creationId xmlns:a16="http://schemas.microsoft.com/office/drawing/2014/main" id="{D3B73113-8BFD-4D01-B89A-BD8760B56E1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7" name="Gerade Verbindung mit Pfeil 246">
          <a:extLst>
            <a:ext uri="{FF2B5EF4-FFF2-40B4-BE49-F238E27FC236}">
              <a16:creationId xmlns:a16="http://schemas.microsoft.com/office/drawing/2014/main" id="{416F861A-AE6C-490D-BB24-743E1D6602D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8" name="Gerade Verbindung mit Pfeil 247">
          <a:extLst>
            <a:ext uri="{FF2B5EF4-FFF2-40B4-BE49-F238E27FC236}">
              <a16:creationId xmlns:a16="http://schemas.microsoft.com/office/drawing/2014/main" id="{1CED6145-C1AB-4504-B4AE-434CDA9F864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49" name="Gerade Verbindung mit Pfeil 248">
          <a:extLst>
            <a:ext uri="{FF2B5EF4-FFF2-40B4-BE49-F238E27FC236}">
              <a16:creationId xmlns:a16="http://schemas.microsoft.com/office/drawing/2014/main" id="{2B670AE6-F959-4B9F-A019-D5224255A54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0" name="Gerade Verbindung mit Pfeil 249">
          <a:extLst>
            <a:ext uri="{FF2B5EF4-FFF2-40B4-BE49-F238E27FC236}">
              <a16:creationId xmlns:a16="http://schemas.microsoft.com/office/drawing/2014/main" id="{A9052F26-5230-417B-869F-6A6265177B9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1" name="Gerade Verbindung mit Pfeil 250">
          <a:extLst>
            <a:ext uri="{FF2B5EF4-FFF2-40B4-BE49-F238E27FC236}">
              <a16:creationId xmlns:a16="http://schemas.microsoft.com/office/drawing/2014/main" id="{4FCCC71E-768E-4A6F-8084-7709760CBB4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2" name="Gerade Verbindung mit Pfeil 251">
          <a:extLst>
            <a:ext uri="{FF2B5EF4-FFF2-40B4-BE49-F238E27FC236}">
              <a16:creationId xmlns:a16="http://schemas.microsoft.com/office/drawing/2014/main" id="{9F180862-D758-45F7-9A55-081C35241B0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3" name="Gerade Verbindung mit Pfeil 252">
          <a:extLst>
            <a:ext uri="{FF2B5EF4-FFF2-40B4-BE49-F238E27FC236}">
              <a16:creationId xmlns:a16="http://schemas.microsoft.com/office/drawing/2014/main" id="{E5FDE298-027D-4BE4-AD93-7A076F0EDD3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4" name="Gerade Verbindung mit Pfeil 253">
          <a:extLst>
            <a:ext uri="{FF2B5EF4-FFF2-40B4-BE49-F238E27FC236}">
              <a16:creationId xmlns:a16="http://schemas.microsoft.com/office/drawing/2014/main" id="{567BFFB2-4E32-4559-B159-E1D421E710F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5" name="Gerade Verbindung mit Pfeil 254">
          <a:extLst>
            <a:ext uri="{FF2B5EF4-FFF2-40B4-BE49-F238E27FC236}">
              <a16:creationId xmlns:a16="http://schemas.microsoft.com/office/drawing/2014/main" id="{AF5753B8-0148-422A-BFE1-AACD3BF4F8A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6" name="Gerade Verbindung mit Pfeil 255">
          <a:extLst>
            <a:ext uri="{FF2B5EF4-FFF2-40B4-BE49-F238E27FC236}">
              <a16:creationId xmlns:a16="http://schemas.microsoft.com/office/drawing/2014/main" id="{E6D6F3D4-56C7-4EAE-9CC2-2D13C557A6A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7" name="Gerade Verbindung mit Pfeil 256">
          <a:extLst>
            <a:ext uri="{FF2B5EF4-FFF2-40B4-BE49-F238E27FC236}">
              <a16:creationId xmlns:a16="http://schemas.microsoft.com/office/drawing/2014/main" id="{F2C135E7-3C7F-493D-9B26-2200E1C0C1C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8" name="Gerade Verbindung mit Pfeil 257">
          <a:extLst>
            <a:ext uri="{FF2B5EF4-FFF2-40B4-BE49-F238E27FC236}">
              <a16:creationId xmlns:a16="http://schemas.microsoft.com/office/drawing/2014/main" id="{5A7EDAC4-691E-4EB6-84AB-3612D00563F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59" name="Gerade Verbindung mit Pfeil 258">
          <a:extLst>
            <a:ext uri="{FF2B5EF4-FFF2-40B4-BE49-F238E27FC236}">
              <a16:creationId xmlns:a16="http://schemas.microsoft.com/office/drawing/2014/main" id="{8056B1C9-A502-4EA7-92FB-CA3E40FAB53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60" name="Gerade Verbindung mit Pfeil 259">
          <a:extLst>
            <a:ext uri="{FF2B5EF4-FFF2-40B4-BE49-F238E27FC236}">
              <a16:creationId xmlns:a16="http://schemas.microsoft.com/office/drawing/2014/main" id="{CAFEF64D-A975-4FBF-8FFA-49E8A2F1300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1" name="Gerade Verbindung mit Pfeil 260">
          <a:extLst>
            <a:ext uri="{FF2B5EF4-FFF2-40B4-BE49-F238E27FC236}">
              <a16:creationId xmlns:a16="http://schemas.microsoft.com/office/drawing/2014/main" id="{A0E452A2-F9E5-40E4-AABA-12966C1FCE7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2" name="Gerade Verbindung mit Pfeil 261">
          <a:extLst>
            <a:ext uri="{FF2B5EF4-FFF2-40B4-BE49-F238E27FC236}">
              <a16:creationId xmlns:a16="http://schemas.microsoft.com/office/drawing/2014/main" id="{0DBA3312-BFBA-441F-82D8-381403E9A6A5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3" name="Gerade Verbindung mit Pfeil 262">
          <a:extLst>
            <a:ext uri="{FF2B5EF4-FFF2-40B4-BE49-F238E27FC236}">
              <a16:creationId xmlns:a16="http://schemas.microsoft.com/office/drawing/2014/main" id="{642EFA77-3F0E-4A2C-B6C5-EFD8162FBEA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4" name="Gerade Verbindung mit Pfeil 263">
          <a:extLst>
            <a:ext uri="{FF2B5EF4-FFF2-40B4-BE49-F238E27FC236}">
              <a16:creationId xmlns:a16="http://schemas.microsoft.com/office/drawing/2014/main" id="{BD1D6F89-2ABE-4090-9E1D-910C79836F7D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5" name="Gerade Verbindung mit Pfeil 264">
          <a:extLst>
            <a:ext uri="{FF2B5EF4-FFF2-40B4-BE49-F238E27FC236}">
              <a16:creationId xmlns:a16="http://schemas.microsoft.com/office/drawing/2014/main" id="{22F7AAE3-C32C-4A4C-B788-EC2A726D189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6" name="Gerade Verbindung mit Pfeil 265">
          <a:extLst>
            <a:ext uri="{FF2B5EF4-FFF2-40B4-BE49-F238E27FC236}">
              <a16:creationId xmlns:a16="http://schemas.microsoft.com/office/drawing/2014/main" id="{CD65BCBE-A1EB-45DB-8385-A3EBCE21DBA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7" name="Gerade Verbindung mit Pfeil 266">
          <a:extLst>
            <a:ext uri="{FF2B5EF4-FFF2-40B4-BE49-F238E27FC236}">
              <a16:creationId xmlns:a16="http://schemas.microsoft.com/office/drawing/2014/main" id="{ACE64D06-F94E-49B2-A396-C6A51FED751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8" name="Gerade Verbindung mit Pfeil 267">
          <a:extLst>
            <a:ext uri="{FF2B5EF4-FFF2-40B4-BE49-F238E27FC236}">
              <a16:creationId xmlns:a16="http://schemas.microsoft.com/office/drawing/2014/main" id="{03E513DB-C383-48F3-803E-A3835D94E74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69" name="Gerade Verbindung mit Pfeil 268">
          <a:extLst>
            <a:ext uri="{FF2B5EF4-FFF2-40B4-BE49-F238E27FC236}">
              <a16:creationId xmlns:a16="http://schemas.microsoft.com/office/drawing/2014/main" id="{EF2813E5-9DC5-4F64-AC2A-6B8FA274A3E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70" name="Gerade Verbindung mit Pfeil 269">
          <a:extLst>
            <a:ext uri="{FF2B5EF4-FFF2-40B4-BE49-F238E27FC236}">
              <a16:creationId xmlns:a16="http://schemas.microsoft.com/office/drawing/2014/main" id="{B6A15119-87B4-4293-8CF7-90C16E25A37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71" name="Gerade Verbindung mit Pfeil 270">
          <a:extLst>
            <a:ext uri="{FF2B5EF4-FFF2-40B4-BE49-F238E27FC236}">
              <a16:creationId xmlns:a16="http://schemas.microsoft.com/office/drawing/2014/main" id="{99D9641C-3989-492F-A306-0CD649B5DD6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272" name="Gerade Verbindung mit Pfeil 271">
          <a:extLst>
            <a:ext uri="{FF2B5EF4-FFF2-40B4-BE49-F238E27FC236}">
              <a16:creationId xmlns:a16="http://schemas.microsoft.com/office/drawing/2014/main" id="{7F611594-FE3B-4553-A3C8-CC60533F8DA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3" name="Gerade Verbindung mit Pfeil 272">
          <a:extLst>
            <a:ext uri="{FF2B5EF4-FFF2-40B4-BE49-F238E27FC236}">
              <a16:creationId xmlns:a16="http://schemas.microsoft.com/office/drawing/2014/main" id="{CCB44D33-36F9-4BD2-8C18-11864C5E2C3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4" name="Gerade Verbindung mit Pfeil 273">
          <a:extLst>
            <a:ext uri="{FF2B5EF4-FFF2-40B4-BE49-F238E27FC236}">
              <a16:creationId xmlns:a16="http://schemas.microsoft.com/office/drawing/2014/main" id="{F3EC277D-1234-49F7-BF6E-D8BE07E4E7A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5" name="Gerade Verbindung mit Pfeil 274">
          <a:extLst>
            <a:ext uri="{FF2B5EF4-FFF2-40B4-BE49-F238E27FC236}">
              <a16:creationId xmlns:a16="http://schemas.microsoft.com/office/drawing/2014/main" id="{A4B1FD9B-FD40-47A6-BFC6-1C9110C64FF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6" name="Gerade Verbindung mit Pfeil 275">
          <a:extLst>
            <a:ext uri="{FF2B5EF4-FFF2-40B4-BE49-F238E27FC236}">
              <a16:creationId xmlns:a16="http://schemas.microsoft.com/office/drawing/2014/main" id="{2B3CEF4F-5E60-4418-B2B2-BE3F4FA72AE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7" name="Gerade Verbindung mit Pfeil 276">
          <a:extLst>
            <a:ext uri="{FF2B5EF4-FFF2-40B4-BE49-F238E27FC236}">
              <a16:creationId xmlns:a16="http://schemas.microsoft.com/office/drawing/2014/main" id="{2B353571-33F1-4A73-A771-A8CE9E443FC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8" name="Gerade Verbindung mit Pfeil 277">
          <a:extLst>
            <a:ext uri="{FF2B5EF4-FFF2-40B4-BE49-F238E27FC236}">
              <a16:creationId xmlns:a16="http://schemas.microsoft.com/office/drawing/2014/main" id="{691BD6F9-F7CD-4C8E-BB3D-BE02E83C141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79" name="Gerade Verbindung mit Pfeil 278">
          <a:extLst>
            <a:ext uri="{FF2B5EF4-FFF2-40B4-BE49-F238E27FC236}">
              <a16:creationId xmlns:a16="http://schemas.microsoft.com/office/drawing/2014/main" id="{3B00E485-CF6D-4FA3-87C9-8BDC3A3B4C1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0" name="Gerade Verbindung mit Pfeil 279">
          <a:extLst>
            <a:ext uri="{FF2B5EF4-FFF2-40B4-BE49-F238E27FC236}">
              <a16:creationId xmlns:a16="http://schemas.microsoft.com/office/drawing/2014/main" id="{9C3AFBEA-FACE-498E-8C4B-423B0692C8E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1" name="Gerade Verbindung mit Pfeil 280">
          <a:extLst>
            <a:ext uri="{FF2B5EF4-FFF2-40B4-BE49-F238E27FC236}">
              <a16:creationId xmlns:a16="http://schemas.microsoft.com/office/drawing/2014/main" id="{79D4A2D1-C715-4CC1-AD91-D5D53573B65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2" name="Gerade Verbindung mit Pfeil 281">
          <a:extLst>
            <a:ext uri="{FF2B5EF4-FFF2-40B4-BE49-F238E27FC236}">
              <a16:creationId xmlns:a16="http://schemas.microsoft.com/office/drawing/2014/main" id="{02A0813D-F329-449A-84A4-88F1B228997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3" name="Gerade Verbindung mit Pfeil 282">
          <a:extLst>
            <a:ext uri="{FF2B5EF4-FFF2-40B4-BE49-F238E27FC236}">
              <a16:creationId xmlns:a16="http://schemas.microsoft.com/office/drawing/2014/main" id="{97495178-7C89-465D-8D02-40054071414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4" name="Gerade Verbindung mit Pfeil 283">
          <a:extLst>
            <a:ext uri="{FF2B5EF4-FFF2-40B4-BE49-F238E27FC236}">
              <a16:creationId xmlns:a16="http://schemas.microsoft.com/office/drawing/2014/main" id="{75BA963F-B4FB-44B5-850A-8AAAD6A57E8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5" name="Gerade Verbindung mit Pfeil 284">
          <a:extLst>
            <a:ext uri="{FF2B5EF4-FFF2-40B4-BE49-F238E27FC236}">
              <a16:creationId xmlns:a16="http://schemas.microsoft.com/office/drawing/2014/main" id="{E9745F6C-DF6E-4FB5-BAC1-4FF304BEB0A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6" name="Gerade Verbindung mit Pfeil 285">
          <a:extLst>
            <a:ext uri="{FF2B5EF4-FFF2-40B4-BE49-F238E27FC236}">
              <a16:creationId xmlns:a16="http://schemas.microsoft.com/office/drawing/2014/main" id="{844E9262-4C01-45F1-8BA5-1A9DDB086AC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7" name="Gerade Verbindung mit Pfeil 286">
          <a:extLst>
            <a:ext uri="{FF2B5EF4-FFF2-40B4-BE49-F238E27FC236}">
              <a16:creationId xmlns:a16="http://schemas.microsoft.com/office/drawing/2014/main" id="{605A7C53-B56E-46D3-8D54-AB25BE47854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8" name="Gerade Verbindung mit Pfeil 287">
          <a:extLst>
            <a:ext uri="{FF2B5EF4-FFF2-40B4-BE49-F238E27FC236}">
              <a16:creationId xmlns:a16="http://schemas.microsoft.com/office/drawing/2014/main" id="{BA6EBFD9-D3F7-4D53-A420-D3D524EC163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89" name="Gerade Verbindung mit Pfeil 288">
          <a:extLst>
            <a:ext uri="{FF2B5EF4-FFF2-40B4-BE49-F238E27FC236}">
              <a16:creationId xmlns:a16="http://schemas.microsoft.com/office/drawing/2014/main" id="{E68C7948-E2A2-4AAF-A19E-856C944B138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0" name="Gerade Verbindung mit Pfeil 289">
          <a:extLst>
            <a:ext uri="{FF2B5EF4-FFF2-40B4-BE49-F238E27FC236}">
              <a16:creationId xmlns:a16="http://schemas.microsoft.com/office/drawing/2014/main" id="{AD6E5BE0-BB5C-4D71-87E4-48C49BE867B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1" name="Gerade Verbindung mit Pfeil 290">
          <a:extLst>
            <a:ext uri="{FF2B5EF4-FFF2-40B4-BE49-F238E27FC236}">
              <a16:creationId xmlns:a16="http://schemas.microsoft.com/office/drawing/2014/main" id="{E973F808-251A-4DF4-B7A4-A423266A5E5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2" name="Gerade Verbindung mit Pfeil 291">
          <a:extLst>
            <a:ext uri="{FF2B5EF4-FFF2-40B4-BE49-F238E27FC236}">
              <a16:creationId xmlns:a16="http://schemas.microsoft.com/office/drawing/2014/main" id="{12B043A9-002E-49E7-BEBB-97910D33575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3" name="Gerade Verbindung mit Pfeil 292">
          <a:extLst>
            <a:ext uri="{FF2B5EF4-FFF2-40B4-BE49-F238E27FC236}">
              <a16:creationId xmlns:a16="http://schemas.microsoft.com/office/drawing/2014/main" id="{B370A610-8387-4F11-8E05-C989E5CCB0F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4" name="Gerade Verbindung mit Pfeil 293">
          <a:extLst>
            <a:ext uri="{FF2B5EF4-FFF2-40B4-BE49-F238E27FC236}">
              <a16:creationId xmlns:a16="http://schemas.microsoft.com/office/drawing/2014/main" id="{3AA730BE-B5C5-439B-AE42-149601E50E3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5" name="Gerade Verbindung mit Pfeil 294">
          <a:extLst>
            <a:ext uri="{FF2B5EF4-FFF2-40B4-BE49-F238E27FC236}">
              <a16:creationId xmlns:a16="http://schemas.microsoft.com/office/drawing/2014/main" id="{BD6989CF-C9AD-4CD6-B7FB-23C51FC4019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6" name="Gerade Verbindung mit Pfeil 295">
          <a:extLst>
            <a:ext uri="{FF2B5EF4-FFF2-40B4-BE49-F238E27FC236}">
              <a16:creationId xmlns:a16="http://schemas.microsoft.com/office/drawing/2014/main" id="{FCD37113-B8EC-4FE2-BF84-E4E21E92FC3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7" name="Gerade Verbindung mit Pfeil 296">
          <a:extLst>
            <a:ext uri="{FF2B5EF4-FFF2-40B4-BE49-F238E27FC236}">
              <a16:creationId xmlns:a16="http://schemas.microsoft.com/office/drawing/2014/main" id="{DCB01629-1B67-461F-8622-FD132496EE3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8" name="Gerade Verbindung mit Pfeil 297">
          <a:extLst>
            <a:ext uri="{FF2B5EF4-FFF2-40B4-BE49-F238E27FC236}">
              <a16:creationId xmlns:a16="http://schemas.microsoft.com/office/drawing/2014/main" id="{A6048820-8047-48A0-83A8-F68C8687E2C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299" name="Gerade Verbindung mit Pfeil 298">
          <a:extLst>
            <a:ext uri="{FF2B5EF4-FFF2-40B4-BE49-F238E27FC236}">
              <a16:creationId xmlns:a16="http://schemas.microsoft.com/office/drawing/2014/main" id="{E88D90CA-EB1C-45DC-A6F9-EEC3DA89545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0" name="Gerade Verbindung mit Pfeil 299">
          <a:extLst>
            <a:ext uri="{FF2B5EF4-FFF2-40B4-BE49-F238E27FC236}">
              <a16:creationId xmlns:a16="http://schemas.microsoft.com/office/drawing/2014/main" id="{9BCAE01B-4803-490E-90B8-B67C3A81E47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1" name="Gerade Verbindung mit Pfeil 300">
          <a:extLst>
            <a:ext uri="{FF2B5EF4-FFF2-40B4-BE49-F238E27FC236}">
              <a16:creationId xmlns:a16="http://schemas.microsoft.com/office/drawing/2014/main" id="{3B165278-F263-4A8F-9EEE-18A13A52E11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2" name="Gerade Verbindung mit Pfeil 301">
          <a:extLst>
            <a:ext uri="{FF2B5EF4-FFF2-40B4-BE49-F238E27FC236}">
              <a16:creationId xmlns:a16="http://schemas.microsoft.com/office/drawing/2014/main" id="{18316F83-C8EE-4F31-AA70-BE0E4912E85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3" name="Gerade Verbindung mit Pfeil 302">
          <a:extLst>
            <a:ext uri="{FF2B5EF4-FFF2-40B4-BE49-F238E27FC236}">
              <a16:creationId xmlns:a16="http://schemas.microsoft.com/office/drawing/2014/main" id="{B01B096D-C5E4-44B6-9B7A-4CDEF93B597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4" name="Gerade Verbindung mit Pfeil 303">
          <a:extLst>
            <a:ext uri="{FF2B5EF4-FFF2-40B4-BE49-F238E27FC236}">
              <a16:creationId xmlns:a16="http://schemas.microsoft.com/office/drawing/2014/main" id="{3B77BE48-2AB1-4A21-9144-5E581AF1F09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5" name="Gerade Verbindung mit Pfeil 304">
          <a:extLst>
            <a:ext uri="{FF2B5EF4-FFF2-40B4-BE49-F238E27FC236}">
              <a16:creationId xmlns:a16="http://schemas.microsoft.com/office/drawing/2014/main" id="{150F5140-B634-46DA-9A61-E10F9E4E8D6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6" name="Gerade Verbindung mit Pfeil 305">
          <a:extLst>
            <a:ext uri="{FF2B5EF4-FFF2-40B4-BE49-F238E27FC236}">
              <a16:creationId xmlns:a16="http://schemas.microsoft.com/office/drawing/2014/main" id="{515B002E-E506-4E33-B159-E9A892FCD16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7" name="Gerade Verbindung mit Pfeil 306">
          <a:extLst>
            <a:ext uri="{FF2B5EF4-FFF2-40B4-BE49-F238E27FC236}">
              <a16:creationId xmlns:a16="http://schemas.microsoft.com/office/drawing/2014/main" id="{CB84374B-A2DD-487B-BF41-009D9A657A3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8" name="Gerade Verbindung mit Pfeil 307">
          <a:extLst>
            <a:ext uri="{FF2B5EF4-FFF2-40B4-BE49-F238E27FC236}">
              <a16:creationId xmlns:a16="http://schemas.microsoft.com/office/drawing/2014/main" id="{1E300CEE-7BDB-4E8D-AFD7-92930B54422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09" name="Gerade Verbindung mit Pfeil 308">
          <a:extLst>
            <a:ext uri="{FF2B5EF4-FFF2-40B4-BE49-F238E27FC236}">
              <a16:creationId xmlns:a16="http://schemas.microsoft.com/office/drawing/2014/main" id="{C9ED39DD-21E5-4380-BE7D-7B41F028192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0" name="Gerade Verbindung mit Pfeil 309">
          <a:extLst>
            <a:ext uri="{FF2B5EF4-FFF2-40B4-BE49-F238E27FC236}">
              <a16:creationId xmlns:a16="http://schemas.microsoft.com/office/drawing/2014/main" id="{444C9C3F-0ACB-49A4-91F3-A0DA627D830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1" name="Gerade Verbindung mit Pfeil 310">
          <a:extLst>
            <a:ext uri="{FF2B5EF4-FFF2-40B4-BE49-F238E27FC236}">
              <a16:creationId xmlns:a16="http://schemas.microsoft.com/office/drawing/2014/main" id="{D7D9DC9D-F1A6-4BA0-A3C6-5B08FC5767D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2" name="Gerade Verbindung mit Pfeil 311">
          <a:extLst>
            <a:ext uri="{FF2B5EF4-FFF2-40B4-BE49-F238E27FC236}">
              <a16:creationId xmlns:a16="http://schemas.microsoft.com/office/drawing/2014/main" id="{7B2815EE-5D48-4845-BCC3-46D1536ABC4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3" name="Gerade Verbindung mit Pfeil 312">
          <a:extLst>
            <a:ext uri="{FF2B5EF4-FFF2-40B4-BE49-F238E27FC236}">
              <a16:creationId xmlns:a16="http://schemas.microsoft.com/office/drawing/2014/main" id="{F95FCA77-81C8-4CE2-8D68-72A885DA647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4" name="Gerade Verbindung mit Pfeil 313">
          <a:extLst>
            <a:ext uri="{FF2B5EF4-FFF2-40B4-BE49-F238E27FC236}">
              <a16:creationId xmlns:a16="http://schemas.microsoft.com/office/drawing/2014/main" id="{7D1D4548-7559-4121-B85D-0C60B2D8EE1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5" name="Gerade Verbindung mit Pfeil 314">
          <a:extLst>
            <a:ext uri="{FF2B5EF4-FFF2-40B4-BE49-F238E27FC236}">
              <a16:creationId xmlns:a16="http://schemas.microsoft.com/office/drawing/2014/main" id="{E9BBC039-38DC-450B-80DE-B980D6EDD8C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6" name="Gerade Verbindung mit Pfeil 315">
          <a:extLst>
            <a:ext uri="{FF2B5EF4-FFF2-40B4-BE49-F238E27FC236}">
              <a16:creationId xmlns:a16="http://schemas.microsoft.com/office/drawing/2014/main" id="{7CED9FF1-240D-4B8C-B383-0B7B5920360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7" name="Gerade Verbindung mit Pfeil 316">
          <a:extLst>
            <a:ext uri="{FF2B5EF4-FFF2-40B4-BE49-F238E27FC236}">
              <a16:creationId xmlns:a16="http://schemas.microsoft.com/office/drawing/2014/main" id="{82E5FAD4-6C2E-4CAB-A5A7-5F98B56DA46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8" name="Gerade Verbindung mit Pfeil 317">
          <a:extLst>
            <a:ext uri="{FF2B5EF4-FFF2-40B4-BE49-F238E27FC236}">
              <a16:creationId xmlns:a16="http://schemas.microsoft.com/office/drawing/2014/main" id="{627FD64B-ABE3-4234-A84F-E376E748B5F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19" name="Gerade Verbindung mit Pfeil 318">
          <a:extLst>
            <a:ext uri="{FF2B5EF4-FFF2-40B4-BE49-F238E27FC236}">
              <a16:creationId xmlns:a16="http://schemas.microsoft.com/office/drawing/2014/main" id="{70B0B602-2D30-4E5F-9F00-1E3DF5D83F6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0" name="Gerade Verbindung mit Pfeil 319">
          <a:extLst>
            <a:ext uri="{FF2B5EF4-FFF2-40B4-BE49-F238E27FC236}">
              <a16:creationId xmlns:a16="http://schemas.microsoft.com/office/drawing/2014/main" id="{E852F092-0273-428D-B54C-0D944CB9C61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1" name="Gerade Verbindung mit Pfeil 320">
          <a:extLst>
            <a:ext uri="{FF2B5EF4-FFF2-40B4-BE49-F238E27FC236}">
              <a16:creationId xmlns:a16="http://schemas.microsoft.com/office/drawing/2014/main" id="{D0B5FCF6-2E28-4B08-8554-17CB3A6C4D6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2" name="Gerade Verbindung mit Pfeil 321">
          <a:extLst>
            <a:ext uri="{FF2B5EF4-FFF2-40B4-BE49-F238E27FC236}">
              <a16:creationId xmlns:a16="http://schemas.microsoft.com/office/drawing/2014/main" id="{67FBA3E0-FE4D-41E7-89FA-4A27DEFBA4A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3" name="Gerade Verbindung mit Pfeil 322">
          <a:extLst>
            <a:ext uri="{FF2B5EF4-FFF2-40B4-BE49-F238E27FC236}">
              <a16:creationId xmlns:a16="http://schemas.microsoft.com/office/drawing/2014/main" id="{690F9874-2A91-440B-858D-3976C50F5BD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4" name="Gerade Verbindung mit Pfeil 323">
          <a:extLst>
            <a:ext uri="{FF2B5EF4-FFF2-40B4-BE49-F238E27FC236}">
              <a16:creationId xmlns:a16="http://schemas.microsoft.com/office/drawing/2014/main" id="{BC5F10A2-B858-45AA-9FF7-D0ABE24A8D6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5" name="Gerade Verbindung mit Pfeil 324">
          <a:extLst>
            <a:ext uri="{FF2B5EF4-FFF2-40B4-BE49-F238E27FC236}">
              <a16:creationId xmlns:a16="http://schemas.microsoft.com/office/drawing/2014/main" id="{5FE4E721-9F6A-4296-AA38-22BA7883C07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6" name="Gerade Verbindung mit Pfeil 325">
          <a:extLst>
            <a:ext uri="{FF2B5EF4-FFF2-40B4-BE49-F238E27FC236}">
              <a16:creationId xmlns:a16="http://schemas.microsoft.com/office/drawing/2014/main" id="{D52DF355-3BA1-48CA-916C-AEB20362FDF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7" name="Gerade Verbindung mit Pfeil 326">
          <a:extLst>
            <a:ext uri="{FF2B5EF4-FFF2-40B4-BE49-F238E27FC236}">
              <a16:creationId xmlns:a16="http://schemas.microsoft.com/office/drawing/2014/main" id="{C50EB876-619F-4617-B989-6EA74848255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8" name="Gerade Verbindung mit Pfeil 327">
          <a:extLst>
            <a:ext uri="{FF2B5EF4-FFF2-40B4-BE49-F238E27FC236}">
              <a16:creationId xmlns:a16="http://schemas.microsoft.com/office/drawing/2014/main" id="{A0A18F44-F708-414E-966C-DE47575552F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29" name="Gerade Verbindung mit Pfeil 328">
          <a:extLst>
            <a:ext uri="{FF2B5EF4-FFF2-40B4-BE49-F238E27FC236}">
              <a16:creationId xmlns:a16="http://schemas.microsoft.com/office/drawing/2014/main" id="{5B828651-D403-4F63-BABA-BBE228C36CE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0" name="Gerade Verbindung mit Pfeil 329">
          <a:extLst>
            <a:ext uri="{FF2B5EF4-FFF2-40B4-BE49-F238E27FC236}">
              <a16:creationId xmlns:a16="http://schemas.microsoft.com/office/drawing/2014/main" id="{5518E25B-86AE-4B63-9899-06B85E96317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1" name="Gerade Verbindung mit Pfeil 330">
          <a:extLst>
            <a:ext uri="{FF2B5EF4-FFF2-40B4-BE49-F238E27FC236}">
              <a16:creationId xmlns:a16="http://schemas.microsoft.com/office/drawing/2014/main" id="{270EA8E9-1C3D-4DB0-B848-337F0EE64BA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32" name="Gerade Verbindung mit Pfeil 331">
          <a:extLst>
            <a:ext uri="{FF2B5EF4-FFF2-40B4-BE49-F238E27FC236}">
              <a16:creationId xmlns:a16="http://schemas.microsoft.com/office/drawing/2014/main" id="{6F988080-D96E-43A0-9096-1213B21BE7E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3" name="Gerade Verbindung mit Pfeil 332">
          <a:extLst>
            <a:ext uri="{FF2B5EF4-FFF2-40B4-BE49-F238E27FC236}">
              <a16:creationId xmlns:a16="http://schemas.microsoft.com/office/drawing/2014/main" id="{18F2E470-5093-40EE-BFF6-F743EB6CAA6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4" name="Gerade Verbindung mit Pfeil 333">
          <a:extLst>
            <a:ext uri="{FF2B5EF4-FFF2-40B4-BE49-F238E27FC236}">
              <a16:creationId xmlns:a16="http://schemas.microsoft.com/office/drawing/2014/main" id="{2686A8E6-A6F8-4112-ADFC-91C056A2C2E2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5" name="Gerade Verbindung mit Pfeil 334">
          <a:extLst>
            <a:ext uri="{FF2B5EF4-FFF2-40B4-BE49-F238E27FC236}">
              <a16:creationId xmlns:a16="http://schemas.microsoft.com/office/drawing/2014/main" id="{1FB0E221-CB7C-468C-AF7F-8DC9477A81FC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6" name="Gerade Verbindung mit Pfeil 335">
          <a:extLst>
            <a:ext uri="{FF2B5EF4-FFF2-40B4-BE49-F238E27FC236}">
              <a16:creationId xmlns:a16="http://schemas.microsoft.com/office/drawing/2014/main" id="{37A44F3E-FC87-4983-98CC-263C6D4FBB74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7" name="Gerade Verbindung mit Pfeil 336">
          <a:extLst>
            <a:ext uri="{FF2B5EF4-FFF2-40B4-BE49-F238E27FC236}">
              <a16:creationId xmlns:a16="http://schemas.microsoft.com/office/drawing/2014/main" id="{BAD62992-64C2-4C5A-ADB4-1D3B8FA6E31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8" name="Gerade Verbindung mit Pfeil 337">
          <a:extLst>
            <a:ext uri="{FF2B5EF4-FFF2-40B4-BE49-F238E27FC236}">
              <a16:creationId xmlns:a16="http://schemas.microsoft.com/office/drawing/2014/main" id="{CB6A3D71-1507-4434-B211-FFCA4939300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39" name="Gerade Verbindung mit Pfeil 338">
          <a:extLst>
            <a:ext uri="{FF2B5EF4-FFF2-40B4-BE49-F238E27FC236}">
              <a16:creationId xmlns:a16="http://schemas.microsoft.com/office/drawing/2014/main" id="{D6E4C767-2580-46C2-B6B5-DCA90519C87E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0" name="Gerade Verbindung mit Pfeil 339">
          <a:extLst>
            <a:ext uri="{FF2B5EF4-FFF2-40B4-BE49-F238E27FC236}">
              <a16:creationId xmlns:a16="http://schemas.microsoft.com/office/drawing/2014/main" id="{54E0D1FA-C26C-41FB-9EC3-16D1D024771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1" name="Gerade Verbindung mit Pfeil 340">
          <a:extLst>
            <a:ext uri="{FF2B5EF4-FFF2-40B4-BE49-F238E27FC236}">
              <a16:creationId xmlns:a16="http://schemas.microsoft.com/office/drawing/2014/main" id="{C78B86C7-003C-44CD-A089-7F6BEDE2DD8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2" name="Gerade Verbindung mit Pfeil 341">
          <a:extLst>
            <a:ext uri="{FF2B5EF4-FFF2-40B4-BE49-F238E27FC236}">
              <a16:creationId xmlns:a16="http://schemas.microsoft.com/office/drawing/2014/main" id="{C7D29871-20BC-41D1-B34F-09C1F27FB54A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3" name="Gerade Verbindung mit Pfeil 342">
          <a:extLst>
            <a:ext uri="{FF2B5EF4-FFF2-40B4-BE49-F238E27FC236}">
              <a16:creationId xmlns:a16="http://schemas.microsoft.com/office/drawing/2014/main" id="{DF9EC764-D487-4B1B-B71D-EF643D72EC7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44" name="Gerade Verbindung mit Pfeil 343">
          <a:extLst>
            <a:ext uri="{FF2B5EF4-FFF2-40B4-BE49-F238E27FC236}">
              <a16:creationId xmlns:a16="http://schemas.microsoft.com/office/drawing/2014/main" id="{5316D573-D698-4A98-9D78-ACAAEC89BA7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5" name="Gerade Verbindung mit Pfeil 344">
          <a:extLst>
            <a:ext uri="{FF2B5EF4-FFF2-40B4-BE49-F238E27FC236}">
              <a16:creationId xmlns:a16="http://schemas.microsoft.com/office/drawing/2014/main" id="{22D437EA-1517-4064-9F60-C7BCBA0AB48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6" name="Gerade Verbindung mit Pfeil 345">
          <a:extLst>
            <a:ext uri="{FF2B5EF4-FFF2-40B4-BE49-F238E27FC236}">
              <a16:creationId xmlns:a16="http://schemas.microsoft.com/office/drawing/2014/main" id="{AF32F02F-18E9-4289-AD11-9AC1538B584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7" name="Gerade Verbindung mit Pfeil 346">
          <a:extLst>
            <a:ext uri="{FF2B5EF4-FFF2-40B4-BE49-F238E27FC236}">
              <a16:creationId xmlns:a16="http://schemas.microsoft.com/office/drawing/2014/main" id="{121429C9-76B8-4D42-98CE-C06270A98AE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8" name="Gerade Verbindung mit Pfeil 347">
          <a:extLst>
            <a:ext uri="{FF2B5EF4-FFF2-40B4-BE49-F238E27FC236}">
              <a16:creationId xmlns:a16="http://schemas.microsoft.com/office/drawing/2014/main" id="{55E22BD1-28B1-4EF7-879D-5ACC051F89D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49" name="Gerade Verbindung mit Pfeil 348">
          <a:extLst>
            <a:ext uri="{FF2B5EF4-FFF2-40B4-BE49-F238E27FC236}">
              <a16:creationId xmlns:a16="http://schemas.microsoft.com/office/drawing/2014/main" id="{5D0FF8EF-ED99-418B-9D3C-3A7A4DE0137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0" name="Gerade Verbindung mit Pfeil 349">
          <a:extLst>
            <a:ext uri="{FF2B5EF4-FFF2-40B4-BE49-F238E27FC236}">
              <a16:creationId xmlns:a16="http://schemas.microsoft.com/office/drawing/2014/main" id="{2D14B3FD-371E-45CC-8F4E-A74C487E032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1" name="Gerade Verbindung mit Pfeil 350">
          <a:extLst>
            <a:ext uri="{FF2B5EF4-FFF2-40B4-BE49-F238E27FC236}">
              <a16:creationId xmlns:a16="http://schemas.microsoft.com/office/drawing/2014/main" id="{223A7F7E-91F9-425A-90C7-B78584085A2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2" name="Gerade Verbindung mit Pfeil 351">
          <a:extLst>
            <a:ext uri="{FF2B5EF4-FFF2-40B4-BE49-F238E27FC236}">
              <a16:creationId xmlns:a16="http://schemas.microsoft.com/office/drawing/2014/main" id="{7C34F9ED-56C8-4DB8-BA26-8060B957054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3" name="Gerade Verbindung mit Pfeil 352">
          <a:extLst>
            <a:ext uri="{FF2B5EF4-FFF2-40B4-BE49-F238E27FC236}">
              <a16:creationId xmlns:a16="http://schemas.microsoft.com/office/drawing/2014/main" id="{93BF0ABD-5714-4B9F-867C-0F64DCBCF7D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4" name="Gerade Verbindung mit Pfeil 353">
          <a:extLst>
            <a:ext uri="{FF2B5EF4-FFF2-40B4-BE49-F238E27FC236}">
              <a16:creationId xmlns:a16="http://schemas.microsoft.com/office/drawing/2014/main" id="{A00352BD-1B04-4061-9631-704B84811F0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5" name="Gerade Verbindung mit Pfeil 354">
          <a:extLst>
            <a:ext uri="{FF2B5EF4-FFF2-40B4-BE49-F238E27FC236}">
              <a16:creationId xmlns:a16="http://schemas.microsoft.com/office/drawing/2014/main" id="{4F947F0B-71C7-4FA6-BA53-5B5EE4153D5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6" name="Gerade Verbindung mit Pfeil 355">
          <a:extLst>
            <a:ext uri="{FF2B5EF4-FFF2-40B4-BE49-F238E27FC236}">
              <a16:creationId xmlns:a16="http://schemas.microsoft.com/office/drawing/2014/main" id="{0F08823A-A6EE-4315-AE67-5F8068AAFFC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7" name="Gerade Verbindung mit Pfeil 356">
          <a:extLst>
            <a:ext uri="{FF2B5EF4-FFF2-40B4-BE49-F238E27FC236}">
              <a16:creationId xmlns:a16="http://schemas.microsoft.com/office/drawing/2014/main" id="{26DF0B57-202F-4863-B6E1-BEECE94C2C0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8" name="Gerade Verbindung mit Pfeil 357">
          <a:extLst>
            <a:ext uri="{FF2B5EF4-FFF2-40B4-BE49-F238E27FC236}">
              <a16:creationId xmlns:a16="http://schemas.microsoft.com/office/drawing/2014/main" id="{86B89C47-841D-4ED0-8869-2A43990D6DA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59" name="Gerade Verbindung mit Pfeil 358">
          <a:extLst>
            <a:ext uri="{FF2B5EF4-FFF2-40B4-BE49-F238E27FC236}">
              <a16:creationId xmlns:a16="http://schemas.microsoft.com/office/drawing/2014/main" id="{914E23F1-677A-4A43-A720-191FD49F347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0" name="Gerade Verbindung mit Pfeil 359">
          <a:extLst>
            <a:ext uri="{FF2B5EF4-FFF2-40B4-BE49-F238E27FC236}">
              <a16:creationId xmlns:a16="http://schemas.microsoft.com/office/drawing/2014/main" id="{6AAE95B5-46FD-4D79-9BDA-16650C7B7AC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1" name="Gerade Verbindung mit Pfeil 360">
          <a:extLst>
            <a:ext uri="{FF2B5EF4-FFF2-40B4-BE49-F238E27FC236}">
              <a16:creationId xmlns:a16="http://schemas.microsoft.com/office/drawing/2014/main" id="{3D88E3D8-F965-4482-8F16-E331180259F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2" name="Gerade Verbindung mit Pfeil 361">
          <a:extLst>
            <a:ext uri="{FF2B5EF4-FFF2-40B4-BE49-F238E27FC236}">
              <a16:creationId xmlns:a16="http://schemas.microsoft.com/office/drawing/2014/main" id="{994E31AE-D1B9-4068-8F99-F076F95A8D6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3" name="Gerade Verbindung mit Pfeil 362">
          <a:extLst>
            <a:ext uri="{FF2B5EF4-FFF2-40B4-BE49-F238E27FC236}">
              <a16:creationId xmlns:a16="http://schemas.microsoft.com/office/drawing/2014/main" id="{41B8F25F-2875-4590-AF3E-817C2A7D7EC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4" name="Gerade Verbindung mit Pfeil 363">
          <a:extLst>
            <a:ext uri="{FF2B5EF4-FFF2-40B4-BE49-F238E27FC236}">
              <a16:creationId xmlns:a16="http://schemas.microsoft.com/office/drawing/2014/main" id="{3747F8BD-1817-4EE1-858D-4FCEA8CBCBA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5" name="Gerade Verbindung mit Pfeil 364">
          <a:extLst>
            <a:ext uri="{FF2B5EF4-FFF2-40B4-BE49-F238E27FC236}">
              <a16:creationId xmlns:a16="http://schemas.microsoft.com/office/drawing/2014/main" id="{23F8846A-5603-4178-B495-B998365B8EB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6" name="Gerade Verbindung mit Pfeil 365">
          <a:extLst>
            <a:ext uri="{FF2B5EF4-FFF2-40B4-BE49-F238E27FC236}">
              <a16:creationId xmlns:a16="http://schemas.microsoft.com/office/drawing/2014/main" id="{E2EF9405-7BFD-43EF-B59C-9DA5C63D6E3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7" name="Gerade Verbindung mit Pfeil 366">
          <a:extLst>
            <a:ext uri="{FF2B5EF4-FFF2-40B4-BE49-F238E27FC236}">
              <a16:creationId xmlns:a16="http://schemas.microsoft.com/office/drawing/2014/main" id="{BC0CF39C-8EB3-4B59-9BD3-4DC23F64BBC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68" name="Gerade Verbindung mit Pfeil 367">
          <a:extLst>
            <a:ext uri="{FF2B5EF4-FFF2-40B4-BE49-F238E27FC236}">
              <a16:creationId xmlns:a16="http://schemas.microsoft.com/office/drawing/2014/main" id="{B15395A7-985A-4F3A-A55E-80E4FF1787B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69" name="Gerade Verbindung mit Pfeil 368">
          <a:extLst>
            <a:ext uri="{FF2B5EF4-FFF2-40B4-BE49-F238E27FC236}">
              <a16:creationId xmlns:a16="http://schemas.microsoft.com/office/drawing/2014/main" id="{BC6AA6F3-A1FB-444E-B153-E8BB347776B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0" name="Gerade Verbindung mit Pfeil 369">
          <a:extLst>
            <a:ext uri="{FF2B5EF4-FFF2-40B4-BE49-F238E27FC236}">
              <a16:creationId xmlns:a16="http://schemas.microsoft.com/office/drawing/2014/main" id="{2F12D184-1D85-472E-B845-13082278D78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1" name="Gerade Verbindung mit Pfeil 370">
          <a:extLst>
            <a:ext uri="{FF2B5EF4-FFF2-40B4-BE49-F238E27FC236}">
              <a16:creationId xmlns:a16="http://schemas.microsoft.com/office/drawing/2014/main" id="{C0DAAF83-D3E2-495C-87E5-0B31EE592FC0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2" name="Gerade Verbindung mit Pfeil 371">
          <a:extLst>
            <a:ext uri="{FF2B5EF4-FFF2-40B4-BE49-F238E27FC236}">
              <a16:creationId xmlns:a16="http://schemas.microsoft.com/office/drawing/2014/main" id="{4709BA2B-6CD1-40C0-A5A9-20A2118506E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3" name="Gerade Verbindung mit Pfeil 372">
          <a:extLst>
            <a:ext uri="{FF2B5EF4-FFF2-40B4-BE49-F238E27FC236}">
              <a16:creationId xmlns:a16="http://schemas.microsoft.com/office/drawing/2014/main" id="{4BD42F9A-543B-459F-B9CF-8266A832EDD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4" name="Gerade Verbindung mit Pfeil 373">
          <a:extLst>
            <a:ext uri="{FF2B5EF4-FFF2-40B4-BE49-F238E27FC236}">
              <a16:creationId xmlns:a16="http://schemas.microsoft.com/office/drawing/2014/main" id="{B7A8128B-8510-45F1-9BDB-3700A8F5258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5" name="Gerade Verbindung mit Pfeil 374">
          <a:extLst>
            <a:ext uri="{FF2B5EF4-FFF2-40B4-BE49-F238E27FC236}">
              <a16:creationId xmlns:a16="http://schemas.microsoft.com/office/drawing/2014/main" id="{EADB6EA9-815F-4846-A5D7-77BB721F5966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6" name="Gerade Verbindung mit Pfeil 375">
          <a:extLst>
            <a:ext uri="{FF2B5EF4-FFF2-40B4-BE49-F238E27FC236}">
              <a16:creationId xmlns:a16="http://schemas.microsoft.com/office/drawing/2014/main" id="{9F1990C0-B008-4D4D-8B52-FA36C504FF7B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7" name="Gerade Verbindung mit Pfeil 376">
          <a:extLst>
            <a:ext uri="{FF2B5EF4-FFF2-40B4-BE49-F238E27FC236}">
              <a16:creationId xmlns:a16="http://schemas.microsoft.com/office/drawing/2014/main" id="{907580CF-ADF3-4D30-8C18-3CCD5C044EA9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8" name="Gerade Verbindung mit Pfeil 377">
          <a:extLst>
            <a:ext uri="{FF2B5EF4-FFF2-40B4-BE49-F238E27FC236}">
              <a16:creationId xmlns:a16="http://schemas.microsoft.com/office/drawing/2014/main" id="{1BDB4D55-FBDF-40DF-9376-821507EDBA37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79" name="Gerade Verbindung mit Pfeil 378">
          <a:extLst>
            <a:ext uri="{FF2B5EF4-FFF2-40B4-BE49-F238E27FC236}">
              <a16:creationId xmlns:a16="http://schemas.microsoft.com/office/drawing/2014/main" id="{C7607AEA-37F9-4F69-93B2-A5BF336C431F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36</xdr:row>
      <xdr:rowOff>9525</xdr:rowOff>
    </xdr:from>
    <xdr:to>
      <xdr:col>10</xdr:col>
      <xdr:colOff>371475</xdr:colOff>
      <xdr:row>40</xdr:row>
      <xdr:rowOff>0</xdr:rowOff>
    </xdr:to>
    <xdr:cxnSp macro="">
      <xdr:nvCxnSpPr>
        <xdr:cNvPr id="380" name="Gerade Verbindung mit Pfeil 379">
          <a:extLst>
            <a:ext uri="{FF2B5EF4-FFF2-40B4-BE49-F238E27FC236}">
              <a16:creationId xmlns:a16="http://schemas.microsoft.com/office/drawing/2014/main" id="{F15F2BBA-EEE7-42C3-921B-9E64D2540CF8}"/>
            </a:ext>
          </a:extLst>
        </xdr:cNvPr>
        <xdr:cNvCxnSpPr/>
      </xdr:nvCxnSpPr>
      <xdr:spPr>
        <a:xfrm>
          <a:off x="5686425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1" name="Gerade Verbindung mit Pfeil 380">
          <a:extLst>
            <a:ext uri="{FF2B5EF4-FFF2-40B4-BE49-F238E27FC236}">
              <a16:creationId xmlns:a16="http://schemas.microsoft.com/office/drawing/2014/main" id="{E187FDF7-AF3E-48C9-AF89-A8B54B570AA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2" name="Gerade Verbindung mit Pfeil 381">
          <a:extLst>
            <a:ext uri="{FF2B5EF4-FFF2-40B4-BE49-F238E27FC236}">
              <a16:creationId xmlns:a16="http://schemas.microsoft.com/office/drawing/2014/main" id="{635C818E-3412-4157-96E7-A1E6919C31D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3" name="Gerade Verbindung mit Pfeil 382">
          <a:extLst>
            <a:ext uri="{FF2B5EF4-FFF2-40B4-BE49-F238E27FC236}">
              <a16:creationId xmlns:a16="http://schemas.microsoft.com/office/drawing/2014/main" id="{2E457E88-EA5D-407B-95F5-00BA76763D8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4" name="Gerade Verbindung mit Pfeil 383">
          <a:extLst>
            <a:ext uri="{FF2B5EF4-FFF2-40B4-BE49-F238E27FC236}">
              <a16:creationId xmlns:a16="http://schemas.microsoft.com/office/drawing/2014/main" id="{7F31AD74-C80C-400C-B0CB-AE9126E09BD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5" name="Gerade Verbindung mit Pfeil 384">
          <a:extLst>
            <a:ext uri="{FF2B5EF4-FFF2-40B4-BE49-F238E27FC236}">
              <a16:creationId xmlns:a16="http://schemas.microsoft.com/office/drawing/2014/main" id="{D465260A-3525-46CC-BD14-9697D5C7C75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6" name="Gerade Verbindung mit Pfeil 385">
          <a:extLst>
            <a:ext uri="{FF2B5EF4-FFF2-40B4-BE49-F238E27FC236}">
              <a16:creationId xmlns:a16="http://schemas.microsoft.com/office/drawing/2014/main" id="{F01FEB25-5CC2-46D2-9643-9A5787606F4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7" name="Gerade Verbindung mit Pfeil 386">
          <a:extLst>
            <a:ext uri="{FF2B5EF4-FFF2-40B4-BE49-F238E27FC236}">
              <a16:creationId xmlns:a16="http://schemas.microsoft.com/office/drawing/2014/main" id="{C3620F15-0704-4668-9EDA-B11C7D27A3B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8" name="Gerade Verbindung mit Pfeil 387">
          <a:extLst>
            <a:ext uri="{FF2B5EF4-FFF2-40B4-BE49-F238E27FC236}">
              <a16:creationId xmlns:a16="http://schemas.microsoft.com/office/drawing/2014/main" id="{7374B5B6-F847-4161-B06F-66EC1FCAED2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89" name="Gerade Verbindung mit Pfeil 388">
          <a:extLst>
            <a:ext uri="{FF2B5EF4-FFF2-40B4-BE49-F238E27FC236}">
              <a16:creationId xmlns:a16="http://schemas.microsoft.com/office/drawing/2014/main" id="{782A12D4-6A94-4C38-8979-0C23F6D9CD8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0" name="Gerade Verbindung mit Pfeil 389">
          <a:extLst>
            <a:ext uri="{FF2B5EF4-FFF2-40B4-BE49-F238E27FC236}">
              <a16:creationId xmlns:a16="http://schemas.microsoft.com/office/drawing/2014/main" id="{01970F04-7AD9-4130-93F1-3E85CAB125C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1" name="Gerade Verbindung mit Pfeil 390">
          <a:extLst>
            <a:ext uri="{FF2B5EF4-FFF2-40B4-BE49-F238E27FC236}">
              <a16:creationId xmlns:a16="http://schemas.microsoft.com/office/drawing/2014/main" id="{06E26EF3-6951-4C9D-9B5E-7B7793D2F06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2" name="Gerade Verbindung mit Pfeil 391">
          <a:extLst>
            <a:ext uri="{FF2B5EF4-FFF2-40B4-BE49-F238E27FC236}">
              <a16:creationId xmlns:a16="http://schemas.microsoft.com/office/drawing/2014/main" id="{45FCAFBF-57BD-44D5-ABAB-DDFE9DDBBDD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3" name="Gerade Verbindung mit Pfeil 392">
          <a:extLst>
            <a:ext uri="{FF2B5EF4-FFF2-40B4-BE49-F238E27FC236}">
              <a16:creationId xmlns:a16="http://schemas.microsoft.com/office/drawing/2014/main" id="{4B8062D1-CBDB-4FBC-B1B6-EFF865A331D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4" name="Gerade Verbindung mit Pfeil 393">
          <a:extLst>
            <a:ext uri="{FF2B5EF4-FFF2-40B4-BE49-F238E27FC236}">
              <a16:creationId xmlns:a16="http://schemas.microsoft.com/office/drawing/2014/main" id="{11DF0712-6E89-408C-8C1D-F1432213F3D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5" name="Gerade Verbindung mit Pfeil 394">
          <a:extLst>
            <a:ext uri="{FF2B5EF4-FFF2-40B4-BE49-F238E27FC236}">
              <a16:creationId xmlns:a16="http://schemas.microsoft.com/office/drawing/2014/main" id="{EE918874-15A9-4CDD-BABD-C5F1993DE73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6" name="Gerade Verbindung mit Pfeil 395">
          <a:extLst>
            <a:ext uri="{FF2B5EF4-FFF2-40B4-BE49-F238E27FC236}">
              <a16:creationId xmlns:a16="http://schemas.microsoft.com/office/drawing/2014/main" id="{25531301-408F-4BAC-A09A-636D887A3CC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7" name="Gerade Verbindung mit Pfeil 396">
          <a:extLst>
            <a:ext uri="{FF2B5EF4-FFF2-40B4-BE49-F238E27FC236}">
              <a16:creationId xmlns:a16="http://schemas.microsoft.com/office/drawing/2014/main" id="{5B2ABDA5-1AD7-4867-9FC8-B8369783D0D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8" name="Gerade Verbindung mit Pfeil 397">
          <a:extLst>
            <a:ext uri="{FF2B5EF4-FFF2-40B4-BE49-F238E27FC236}">
              <a16:creationId xmlns:a16="http://schemas.microsoft.com/office/drawing/2014/main" id="{73E035D4-721D-432C-A741-CD3139DC255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399" name="Gerade Verbindung mit Pfeil 398">
          <a:extLst>
            <a:ext uri="{FF2B5EF4-FFF2-40B4-BE49-F238E27FC236}">
              <a16:creationId xmlns:a16="http://schemas.microsoft.com/office/drawing/2014/main" id="{6281419B-0A03-4C73-B58F-9F0BAEA9052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0" name="Gerade Verbindung mit Pfeil 399">
          <a:extLst>
            <a:ext uri="{FF2B5EF4-FFF2-40B4-BE49-F238E27FC236}">
              <a16:creationId xmlns:a16="http://schemas.microsoft.com/office/drawing/2014/main" id="{5F06C84E-F007-435A-BECA-C647471C333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1" name="Gerade Verbindung mit Pfeil 400">
          <a:extLst>
            <a:ext uri="{FF2B5EF4-FFF2-40B4-BE49-F238E27FC236}">
              <a16:creationId xmlns:a16="http://schemas.microsoft.com/office/drawing/2014/main" id="{C3D4B9BB-337A-4315-88FB-86B9B207310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2" name="Gerade Verbindung mit Pfeil 401">
          <a:extLst>
            <a:ext uri="{FF2B5EF4-FFF2-40B4-BE49-F238E27FC236}">
              <a16:creationId xmlns:a16="http://schemas.microsoft.com/office/drawing/2014/main" id="{895FCED2-2158-4194-83E5-B38C85A98ED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3" name="Gerade Verbindung mit Pfeil 402">
          <a:extLst>
            <a:ext uri="{FF2B5EF4-FFF2-40B4-BE49-F238E27FC236}">
              <a16:creationId xmlns:a16="http://schemas.microsoft.com/office/drawing/2014/main" id="{1B431441-0D61-4AAA-B78F-8C856233890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4" name="Gerade Verbindung mit Pfeil 403">
          <a:extLst>
            <a:ext uri="{FF2B5EF4-FFF2-40B4-BE49-F238E27FC236}">
              <a16:creationId xmlns:a16="http://schemas.microsoft.com/office/drawing/2014/main" id="{32C2D072-F7EE-480A-9920-5B2A720874E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5" name="Gerade Verbindung mit Pfeil 404">
          <a:extLst>
            <a:ext uri="{FF2B5EF4-FFF2-40B4-BE49-F238E27FC236}">
              <a16:creationId xmlns:a16="http://schemas.microsoft.com/office/drawing/2014/main" id="{D0AE9689-FFCC-46EF-A459-A4848488D3D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6" name="Gerade Verbindung mit Pfeil 405">
          <a:extLst>
            <a:ext uri="{FF2B5EF4-FFF2-40B4-BE49-F238E27FC236}">
              <a16:creationId xmlns:a16="http://schemas.microsoft.com/office/drawing/2014/main" id="{744B19D7-3EE8-4A57-9ED8-7B2A6C9A70A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7" name="Gerade Verbindung mit Pfeil 406">
          <a:extLst>
            <a:ext uri="{FF2B5EF4-FFF2-40B4-BE49-F238E27FC236}">
              <a16:creationId xmlns:a16="http://schemas.microsoft.com/office/drawing/2014/main" id="{825B0B7B-CCE9-4A98-9B30-0603486D8B8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8" name="Gerade Verbindung mit Pfeil 407">
          <a:extLst>
            <a:ext uri="{FF2B5EF4-FFF2-40B4-BE49-F238E27FC236}">
              <a16:creationId xmlns:a16="http://schemas.microsoft.com/office/drawing/2014/main" id="{37BF66AE-A858-4341-ADF0-0844B214F4E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09" name="Gerade Verbindung mit Pfeil 408">
          <a:extLst>
            <a:ext uri="{FF2B5EF4-FFF2-40B4-BE49-F238E27FC236}">
              <a16:creationId xmlns:a16="http://schemas.microsoft.com/office/drawing/2014/main" id="{14DA82C8-EBEE-4380-940E-3BCCEA90937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0" name="Gerade Verbindung mit Pfeil 409">
          <a:extLst>
            <a:ext uri="{FF2B5EF4-FFF2-40B4-BE49-F238E27FC236}">
              <a16:creationId xmlns:a16="http://schemas.microsoft.com/office/drawing/2014/main" id="{73E49BA6-CF0F-46FE-93DE-6B0FECCFF4F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1" name="Gerade Verbindung mit Pfeil 410">
          <a:extLst>
            <a:ext uri="{FF2B5EF4-FFF2-40B4-BE49-F238E27FC236}">
              <a16:creationId xmlns:a16="http://schemas.microsoft.com/office/drawing/2014/main" id="{A7A484F9-CD93-4F7A-B404-EAD7355011A5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2" name="Gerade Verbindung mit Pfeil 411">
          <a:extLst>
            <a:ext uri="{FF2B5EF4-FFF2-40B4-BE49-F238E27FC236}">
              <a16:creationId xmlns:a16="http://schemas.microsoft.com/office/drawing/2014/main" id="{6FD21B5D-B13D-4CD4-97BF-C0835AC33E8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3" name="Gerade Verbindung mit Pfeil 412">
          <a:extLst>
            <a:ext uri="{FF2B5EF4-FFF2-40B4-BE49-F238E27FC236}">
              <a16:creationId xmlns:a16="http://schemas.microsoft.com/office/drawing/2014/main" id="{37B2F2CB-7A9E-4C3C-9DEE-68824A5069F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4" name="Gerade Verbindung mit Pfeil 413">
          <a:extLst>
            <a:ext uri="{FF2B5EF4-FFF2-40B4-BE49-F238E27FC236}">
              <a16:creationId xmlns:a16="http://schemas.microsoft.com/office/drawing/2014/main" id="{9763D67E-B977-45C1-8B4B-D9D45DF3417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5" name="Gerade Verbindung mit Pfeil 414">
          <a:extLst>
            <a:ext uri="{FF2B5EF4-FFF2-40B4-BE49-F238E27FC236}">
              <a16:creationId xmlns:a16="http://schemas.microsoft.com/office/drawing/2014/main" id="{93B1AEC0-05A9-4844-9ADE-496F6D3AC7E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6" name="Gerade Verbindung mit Pfeil 415">
          <a:extLst>
            <a:ext uri="{FF2B5EF4-FFF2-40B4-BE49-F238E27FC236}">
              <a16:creationId xmlns:a16="http://schemas.microsoft.com/office/drawing/2014/main" id="{325063BB-0A6F-410F-87F4-0F2EA73E54E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7" name="Gerade Verbindung mit Pfeil 416">
          <a:extLst>
            <a:ext uri="{FF2B5EF4-FFF2-40B4-BE49-F238E27FC236}">
              <a16:creationId xmlns:a16="http://schemas.microsoft.com/office/drawing/2014/main" id="{6FEA75BF-CF6D-4E54-A406-9C5042BCD31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8" name="Gerade Verbindung mit Pfeil 417">
          <a:extLst>
            <a:ext uri="{FF2B5EF4-FFF2-40B4-BE49-F238E27FC236}">
              <a16:creationId xmlns:a16="http://schemas.microsoft.com/office/drawing/2014/main" id="{D0F0BB68-CC41-4049-BD7C-396C96175B9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19" name="Gerade Verbindung mit Pfeil 418">
          <a:extLst>
            <a:ext uri="{FF2B5EF4-FFF2-40B4-BE49-F238E27FC236}">
              <a16:creationId xmlns:a16="http://schemas.microsoft.com/office/drawing/2014/main" id="{B89AA2C2-7E2D-4DB4-AB9C-01E458341FB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0" name="Gerade Verbindung mit Pfeil 419">
          <a:extLst>
            <a:ext uri="{FF2B5EF4-FFF2-40B4-BE49-F238E27FC236}">
              <a16:creationId xmlns:a16="http://schemas.microsoft.com/office/drawing/2014/main" id="{770826A0-168C-4B37-BC53-6954AD03ADE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1" name="Gerade Verbindung mit Pfeil 420">
          <a:extLst>
            <a:ext uri="{FF2B5EF4-FFF2-40B4-BE49-F238E27FC236}">
              <a16:creationId xmlns:a16="http://schemas.microsoft.com/office/drawing/2014/main" id="{4CAA307B-146F-4980-8251-77893287F49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2" name="Gerade Verbindung mit Pfeil 421">
          <a:extLst>
            <a:ext uri="{FF2B5EF4-FFF2-40B4-BE49-F238E27FC236}">
              <a16:creationId xmlns:a16="http://schemas.microsoft.com/office/drawing/2014/main" id="{4811041A-F1E6-431B-9E95-FAD4C940491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3" name="Gerade Verbindung mit Pfeil 422">
          <a:extLst>
            <a:ext uri="{FF2B5EF4-FFF2-40B4-BE49-F238E27FC236}">
              <a16:creationId xmlns:a16="http://schemas.microsoft.com/office/drawing/2014/main" id="{09855B3D-4C64-4F4A-A974-F4E59A6C771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4" name="Gerade Verbindung mit Pfeil 423">
          <a:extLst>
            <a:ext uri="{FF2B5EF4-FFF2-40B4-BE49-F238E27FC236}">
              <a16:creationId xmlns:a16="http://schemas.microsoft.com/office/drawing/2014/main" id="{BAC66B11-81B5-40E8-8982-60337673F15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5" name="Gerade Verbindung mit Pfeil 424">
          <a:extLst>
            <a:ext uri="{FF2B5EF4-FFF2-40B4-BE49-F238E27FC236}">
              <a16:creationId xmlns:a16="http://schemas.microsoft.com/office/drawing/2014/main" id="{565225A4-7763-4E57-85CB-C62DF1EA47A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6" name="Gerade Verbindung mit Pfeil 425">
          <a:extLst>
            <a:ext uri="{FF2B5EF4-FFF2-40B4-BE49-F238E27FC236}">
              <a16:creationId xmlns:a16="http://schemas.microsoft.com/office/drawing/2014/main" id="{BD6A4A3F-7664-477D-BD0D-FB89BFC1837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7" name="Gerade Verbindung mit Pfeil 426">
          <a:extLst>
            <a:ext uri="{FF2B5EF4-FFF2-40B4-BE49-F238E27FC236}">
              <a16:creationId xmlns:a16="http://schemas.microsoft.com/office/drawing/2014/main" id="{8A85C852-F7D8-4255-91B7-2BDAE6A8C80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8" name="Gerade Verbindung mit Pfeil 427">
          <a:extLst>
            <a:ext uri="{FF2B5EF4-FFF2-40B4-BE49-F238E27FC236}">
              <a16:creationId xmlns:a16="http://schemas.microsoft.com/office/drawing/2014/main" id="{95915B2C-F532-49ED-BE2E-70B30D5229A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29" name="Gerade Verbindung mit Pfeil 428">
          <a:extLst>
            <a:ext uri="{FF2B5EF4-FFF2-40B4-BE49-F238E27FC236}">
              <a16:creationId xmlns:a16="http://schemas.microsoft.com/office/drawing/2014/main" id="{C2AD9CBF-FBC3-4356-81C6-3B8769C296C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0" name="Gerade Verbindung mit Pfeil 429">
          <a:extLst>
            <a:ext uri="{FF2B5EF4-FFF2-40B4-BE49-F238E27FC236}">
              <a16:creationId xmlns:a16="http://schemas.microsoft.com/office/drawing/2014/main" id="{4AE2CAEA-FDC2-4DAE-8C44-25E92DCE204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1" name="Gerade Verbindung mit Pfeil 430">
          <a:extLst>
            <a:ext uri="{FF2B5EF4-FFF2-40B4-BE49-F238E27FC236}">
              <a16:creationId xmlns:a16="http://schemas.microsoft.com/office/drawing/2014/main" id="{8BDB23AD-B570-4DC2-9806-446AD1B637AA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2" name="Gerade Verbindung mit Pfeil 431">
          <a:extLst>
            <a:ext uri="{FF2B5EF4-FFF2-40B4-BE49-F238E27FC236}">
              <a16:creationId xmlns:a16="http://schemas.microsoft.com/office/drawing/2014/main" id="{937274D6-CEBC-43A9-A943-B7F888A43A47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3" name="Gerade Verbindung mit Pfeil 432">
          <a:extLst>
            <a:ext uri="{FF2B5EF4-FFF2-40B4-BE49-F238E27FC236}">
              <a16:creationId xmlns:a16="http://schemas.microsoft.com/office/drawing/2014/main" id="{10E07844-98B0-44B0-874A-757B74E3B54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4" name="Gerade Verbindung mit Pfeil 433">
          <a:extLst>
            <a:ext uri="{FF2B5EF4-FFF2-40B4-BE49-F238E27FC236}">
              <a16:creationId xmlns:a16="http://schemas.microsoft.com/office/drawing/2014/main" id="{F1157C7D-7D62-4D05-A40B-371C10B7746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5" name="Gerade Verbindung mit Pfeil 434">
          <a:extLst>
            <a:ext uri="{FF2B5EF4-FFF2-40B4-BE49-F238E27FC236}">
              <a16:creationId xmlns:a16="http://schemas.microsoft.com/office/drawing/2014/main" id="{97DB409B-6E44-4836-AF18-F77A311A7F0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6" name="Gerade Verbindung mit Pfeil 435">
          <a:extLst>
            <a:ext uri="{FF2B5EF4-FFF2-40B4-BE49-F238E27FC236}">
              <a16:creationId xmlns:a16="http://schemas.microsoft.com/office/drawing/2014/main" id="{96F75497-F394-43E6-9A43-7CA4F84411C1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7" name="Gerade Verbindung mit Pfeil 436">
          <a:extLst>
            <a:ext uri="{FF2B5EF4-FFF2-40B4-BE49-F238E27FC236}">
              <a16:creationId xmlns:a16="http://schemas.microsoft.com/office/drawing/2014/main" id="{2D4E74B5-B2E0-46D4-A8DD-A4BBC6C6282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8" name="Gerade Verbindung mit Pfeil 437">
          <a:extLst>
            <a:ext uri="{FF2B5EF4-FFF2-40B4-BE49-F238E27FC236}">
              <a16:creationId xmlns:a16="http://schemas.microsoft.com/office/drawing/2014/main" id="{00FA77BA-854A-442F-AFE3-42E75BE73CF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39" name="Gerade Verbindung mit Pfeil 438">
          <a:extLst>
            <a:ext uri="{FF2B5EF4-FFF2-40B4-BE49-F238E27FC236}">
              <a16:creationId xmlns:a16="http://schemas.microsoft.com/office/drawing/2014/main" id="{D6DCAF13-6E69-4975-8BCA-CE1EF5C44B3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0" name="Gerade Verbindung mit Pfeil 439">
          <a:extLst>
            <a:ext uri="{FF2B5EF4-FFF2-40B4-BE49-F238E27FC236}">
              <a16:creationId xmlns:a16="http://schemas.microsoft.com/office/drawing/2014/main" id="{738E2656-3FFC-4DA8-BE9F-CE89ECA199A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1" name="Gerade Verbindung mit Pfeil 440">
          <a:extLst>
            <a:ext uri="{FF2B5EF4-FFF2-40B4-BE49-F238E27FC236}">
              <a16:creationId xmlns:a16="http://schemas.microsoft.com/office/drawing/2014/main" id="{D4C11CA0-0CAC-439E-83FF-6D6AF15D380B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2" name="Gerade Verbindung mit Pfeil 441">
          <a:extLst>
            <a:ext uri="{FF2B5EF4-FFF2-40B4-BE49-F238E27FC236}">
              <a16:creationId xmlns:a16="http://schemas.microsoft.com/office/drawing/2014/main" id="{AA67291F-DA0E-4EC0-BCCA-4EB3D015FA0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3" name="Gerade Verbindung mit Pfeil 442">
          <a:extLst>
            <a:ext uri="{FF2B5EF4-FFF2-40B4-BE49-F238E27FC236}">
              <a16:creationId xmlns:a16="http://schemas.microsoft.com/office/drawing/2014/main" id="{757CE062-D133-47C9-B807-DFC52438CD4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4" name="Gerade Verbindung mit Pfeil 443">
          <a:extLst>
            <a:ext uri="{FF2B5EF4-FFF2-40B4-BE49-F238E27FC236}">
              <a16:creationId xmlns:a16="http://schemas.microsoft.com/office/drawing/2014/main" id="{D213DE2C-51CD-4BB8-8689-85D8627CA7A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5" name="Gerade Verbindung mit Pfeil 444">
          <a:extLst>
            <a:ext uri="{FF2B5EF4-FFF2-40B4-BE49-F238E27FC236}">
              <a16:creationId xmlns:a16="http://schemas.microsoft.com/office/drawing/2014/main" id="{F3AB1F82-DCDC-49E6-96AD-AF06BFE66BAE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6" name="Gerade Verbindung mit Pfeil 445">
          <a:extLst>
            <a:ext uri="{FF2B5EF4-FFF2-40B4-BE49-F238E27FC236}">
              <a16:creationId xmlns:a16="http://schemas.microsoft.com/office/drawing/2014/main" id="{679BC8D8-20F1-47E8-9A2D-D61FFAAE685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7" name="Gerade Verbindung mit Pfeil 446">
          <a:extLst>
            <a:ext uri="{FF2B5EF4-FFF2-40B4-BE49-F238E27FC236}">
              <a16:creationId xmlns:a16="http://schemas.microsoft.com/office/drawing/2014/main" id="{E7A3CEC0-64A7-46F0-A937-BE0B60821E6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8" name="Gerade Verbindung mit Pfeil 447">
          <a:extLst>
            <a:ext uri="{FF2B5EF4-FFF2-40B4-BE49-F238E27FC236}">
              <a16:creationId xmlns:a16="http://schemas.microsoft.com/office/drawing/2014/main" id="{5B79F484-03D2-4A6B-A752-B5132AF2EB70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49" name="Gerade Verbindung mit Pfeil 448">
          <a:extLst>
            <a:ext uri="{FF2B5EF4-FFF2-40B4-BE49-F238E27FC236}">
              <a16:creationId xmlns:a16="http://schemas.microsoft.com/office/drawing/2014/main" id="{E641BEBC-6A7C-4F44-A6F7-C2F358EA627D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0" name="Gerade Verbindung mit Pfeil 449">
          <a:extLst>
            <a:ext uri="{FF2B5EF4-FFF2-40B4-BE49-F238E27FC236}">
              <a16:creationId xmlns:a16="http://schemas.microsoft.com/office/drawing/2014/main" id="{5A4F0AD5-BF6E-4670-BB4D-DF7F027E355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1" name="Gerade Verbindung mit Pfeil 450">
          <a:extLst>
            <a:ext uri="{FF2B5EF4-FFF2-40B4-BE49-F238E27FC236}">
              <a16:creationId xmlns:a16="http://schemas.microsoft.com/office/drawing/2014/main" id="{EE59CC45-06F7-448A-AEEC-865EBDFD937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2" name="Gerade Verbindung mit Pfeil 451">
          <a:extLst>
            <a:ext uri="{FF2B5EF4-FFF2-40B4-BE49-F238E27FC236}">
              <a16:creationId xmlns:a16="http://schemas.microsoft.com/office/drawing/2014/main" id="{D12168D0-59AD-414F-98C0-07B5282E0E58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3" name="Gerade Verbindung mit Pfeil 452">
          <a:extLst>
            <a:ext uri="{FF2B5EF4-FFF2-40B4-BE49-F238E27FC236}">
              <a16:creationId xmlns:a16="http://schemas.microsoft.com/office/drawing/2014/main" id="{696868EC-C0FE-4B6D-9333-E349604F7FE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4" name="Gerade Verbindung mit Pfeil 453">
          <a:extLst>
            <a:ext uri="{FF2B5EF4-FFF2-40B4-BE49-F238E27FC236}">
              <a16:creationId xmlns:a16="http://schemas.microsoft.com/office/drawing/2014/main" id="{EE0E1F52-15EF-4B50-9357-7EFD64B7B0D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5" name="Gerade Verbindung mit Pfeil 454">
          <a:extLst>
            <a:ext uri="{FF2B5EF4-FFF2-40B4-BE49-F238E27FC236}">
              <a16:creationId xmlns:a16="http://schemas.microsoft.com/office/drawing/2014/main" id="{40281210-FADF-4C63-858F-F54FB8CEADA2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6" name="Gerade Verbindung mit Pfeil 455">
          <a:extLst>
            <a:ext uri="{FF2B5EF4-FFF2-40B4-BE49-F238E27FC236}">
              <a16:creationId xmlns:a16="http://schemas.microsoft.com/office/drawing/2014/main" id="{DFBC4B72-C123-4B88-8A5B-636D6A05FCF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7" name="Gerade Verbindung mit Pfeil 456">
          <a:extLst>
            <a:ext uri="{FF2B5EF4-FFF2-40B4-BE49-F238E27FC236}">
              <a16:creationId xmlns:a16="http://schemas.microsoft.com/office/drawing/2014/main" id="{D2205964-7919-4C12-835B-58C860096FE6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8" name="Gerade Verbindung mit Pfeil 457">
          <a:extLst>
            <a:ext uri="{FF2B5EF4-FFF2-40B4-BE49-F238E27FC236}">
              <a16:creationId xmlns:a16="http://schemas.microsoft.com/office/drawing/2014/main" id="{F644B6A5-E891-4422-B620-2C6DE703D47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59" name="Gerade Verbindung mit Pfeil 458">
          <a:extLst>
            <a:ext uri="{FF2B5EF4-FFF2-40B4-BE49-F238E27FC236}">
              <a16:creationId xmlns:a16="http://schemas.microsoft.com/office/drawing/2014/main" id="{6494E554-81C3-4180-B17B-42C2AA1FF82F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0" name="Gerade Verbindung mit Pfeil 459">
          <a:extLst>
            <a:ext uri="{FF2B5EF4-FFF2-40B4-BE49-F238E27FC236}">
              <a16:creationId xmlns:a16="http://schemas.microsoft.com/office/drawing/2014/main" id="{841E66C2-C1B8-4DCF-9595-1B2EA463009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1" name="Gerade Verbindung mit Pfeil 460">
          <a:extLst>
            <a:ext uri="{FF2B5EF4-FFF2-40B4-BE49-F238E27FC236}">
              <a16:creationId xmlns:a16="http://schemas.microsoft.com/office/drawing/2014/main" id="{E3A9CE60-D4F1-492F-8BDD-B87D5DD4BC1C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2" name="Gerade Verbindung mit Pfeil 461">
          <a:extLst>
            <a:ext uri="{FF2B5EF4-FFF2-40B4-BE49-F238E27FC236}">
              <a16:creationId xmlns:a16="http://schemas.microsoft.com/office/drawing/2014/main" id="{6EEE75A5-F132-486D-B36F-CF51E531C279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3" name="Gerade Verbindung mit Pfeil 462">
          <a:extLst>
            <a:ext uri="{FF2B5EF4-FFF2-40B4-BE49-F238E27FC236}">
              <a16:creationId xmlns:a16="http://schemas.microsoft.com/office/drawing/2014/main" id="{7257ACD0-69A4-4076-8B1C-1487CB01E953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371475</xdr:colOff>
      <xdr:row>36</xdr:row>
      <xdr:rowOff>9525</xdr:rowOff>
    </xdr:from>
    <xdr:to>
      <xdr:col>12</xdr:col>
      <xdr:colOff>371475</xdr:colOff>
      <xdr:row>40</xdr:row>
      <xdr:rowOff>0</xdr:rowOff>
    </xdr:to>
    <xdr:cxnSp macro="">
      <xdr:nvCxnSpPr>
        <xdr:cNvPr id="464" name="Gerade Verbindung mit Pfeil 463">
          <a:extLst>
            <a:ext uri="{FF2B5EF4-FFF2-40B4-BE49-F238E27FC236}">
              <a16:creationId xmlns:a16="http://schemas.microsoft.com/office/drawing/2014/main" id="{AAFDD538-F853-4671-A83F-73C5F475D084}"/>
            </a:ext>
          </a:extLst>
        </xdr:cNvPr>
        <xdr:cNvCxnSpPr/>
      </xdr:nvCxnSpPr>
      <xdr:spPr>
        <a:xfrm>
          <a:off x="6686550" y="4857750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7"/>
  <sheetViews>
    <sheetView workbookViewId="0">
      <selection activeCell="V43" sqref="V43"/>
    </sheetView>
  </sheetViews>
  <sheetFormatPr baseColWidth="10" defaultRowHeight="12.75" x14ac:dyDescent="0.2"/>
  <cols>
    <col min="1" max="1" width="2.28515625" customWidth="1"/>
    <col min="2" max="2" width="3.7109375" customWidth="1"/>
    <col min="3" max="3" width="9.140625" customWidth="1"/>
    <col min="4" max="4" width="18.7109375" customWidth="1"/>
    <col min="5" max="5" width="10.7109375" customWidth="1"/>
    <col min="6" max="6" width="4.28515625" style="17" customWidth="1"/>
    <col min="7" max="7" width="10.7109375" customWidth="1"/>
    <col min="8" max="8" width="5.140625" customWidth="1"/>
    <col min="9" max="9" width="10.140625" customWidth="1"/>
    <col min="10" max="10" width="4.85546875" customWidth="1"/>
    <col min="11" max="11" width="10.140625" customWidth="1"/>
    <col min="12" max="12" width="4.85546875" customWidth="1"/>
    <col min="13" max="13" width="10.42578125" customWidth="1"/>
    <col min="14" max="14" width="1.42578125" customWidth="1"/>
    <col min="17" max="17" width="11.42578125" hidden="1" customWidth="1"/>
    <col min="18" max="18" width="18.42578125" hidden="1" customWidth="1"/>
    <col min="19" max="19" width="11.42578125" style="93" hidden="1" customWidth="1"/>
    <col min="20" max="20" width="11.42578125" hidden="1" customWidth="1"/>
    <col min="21" max="21" width="0" hidden="1" customWidth="1"/>
  </cols>
  <sheetData>
    <row r="1" spans="1:19" x14ac:dyDescent="0.2">
      <c r="A1" s="38"/>
      <c r="B1" s="39" t="s">
        <v>40</v>
      </c>
      <c r="C1" s="39"/>
      <c r="D1" s="39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9" x14ac:dyDescent="0.2">
      <c r="A2" s="42"/>
      <c r="B2" s="9" t="s">
        <v>35</v>
      </c>
      <c r="C2" s="9"/>
      <c r="D2" s="9"/>
      <c r="E2" s="4"/>
      <c r="F2" s="4"/>
      <c r="G2" s="4"/>
      <c r="H2" s="4"/>
      <c r="I2" s="4"/>
      <c r="J2" s="4"/>
      <c r="K2" s="4"/>
      <c r="L2" s="4"/>
      <c r="M2" s="4"/>
      <c r="N2" s="43"/>
    </row>
    <row r="3" spans="1:19" s="6" customFormat="1" ht="18" customHeight="1" x14ac:dyDescent="0.2">
      <c r="A3" s="148" t="s">
        <v>0</v>
      </c>
      <c r="B3" s="149"/>
      <c r="C3" s="150"/>
      <c r="D3" s="151"/>
      <c r="E3" s="151"/>
      <c r="F3" s="152"/>
      <c r="G3" s="64" t="s">
        <v>1</v>
      </c>
      <c r="H3" s="150"/>
      <c r="I3" s="151"/>
      <c r="J3" s="151"/>
      <c r="K3" s="151"/>
      <c r="L3" s="151"/>
      <c r="M3" s="152"/>
      <c r="N3" s="45"/>
      <c r="S3" s="94"/>
    </row>
    <row r="4" spans="1:19" s="6" customFormat="1" ht="5.25" customHeight="1" x14ac:dyDescent="0.2">
      <c r="A4" s="91"/>
      <c r="B4" s="92"/>
      <c r="C4" s="8"/>
      <c r="D4" s="8"/>
      <c r="E4" s="64"/>
      <c r="F4" s="92"/>
      <c r="G4" s="92"/>
      <c r="H4" s="64"/>
      <c r="I4" s="64"/>
      <c r="J4" s="87"/>
      <c r="K4" s="64"/>
      <c r="L4" s="87"/>
      <c r="M4" s="87"/>
      <c r="N4" s="45"/>
      <c r="S4" s="94"/>
    </row>
    <row r="5" spans="1:19" s="6" customFormat="1" ht="18" customHeight="1" x14ac:dyDescent="0.2">
      <c r="A5" s="91" t="s">
        <v>38</v>
      </c>
      <c r="B5" s="92"/>
      <c r="C5" s="8"/>
      <c r="D5" s="150"/>
      <c r="E5" s="151"/>
      <c r="F5" s="151"/>
      <c r="G5" s="151"/>
      <c r="H5" s="151"/>
      <c r="I5" s="151"/>
      <c r="J5" s="151"/>
      <c r="K5" s="151"/>
      <c r="L5" s="151"/>
      <c r="M5" s="152"/>
      <c r="N5" s="45"/>
      <c r="S5" s="94"/>
    </row>
    <row r="6" spans="1:19" s="6" customFormat="1" ht="5.25" customHeight="1" x14ac:dyDescent="0.2">
      <c r="A6" s="91"/>
      <c r="B6" s="92"/>
      <c r="C6" s="8"/>
      <c r="D6" s="8"/>
      <c r="E6" s="64"/>
      <c r="F6" s="92"/>
      <c r="G6" s="92"/>
      <c r="H6" s="64"/>
      <c r="I6" s="64"/>
      <c r="J6" s="87"/>
      <c r="K6" s="64"/>
      <c r="L6" s="87"/>
      <c r="M6" s="87"/>
      <c r="N6" s="45"/>
      <c r="S6" s="94"/>
    </row>
    <row r="7" spans="1:19" s="6" customFormat="1" ht="18" customHeight="1" x14ac:dyDescent="0.2">
      <c r="A7" s="91" t="s">
        <v>39</v>
      </c>
      <c r="B7" s="92"/>
      <c r="C7" s="8"/>
      <c r="D7" s="150"/>
      <c r="E7" s="151"/>
      <c r="F7" s="151"/>
      <c r="G7" s="151"/>
      <c r="H7" s="151"/>
      <c r="I7" s="151"/>
      <c r="J7" s="151"/>
      <c r="K7" s="151"/>
      <c r="L7" s="151"/>
      <c r="M7" s="152"/>
      <c r="N7" s="45"/>
      <c r="S7" s="94"/>
    </row>
    <row r="8" spans="1:19" s="6" customFormat="1" ht="5.25" customHeight="1" thickBot="1" x14ac:dyDescent="0.25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  <c r="S8" s="94"/>
    </row>
    <row r="9" spans="1:19" ht="13.5" thickBot="1" x14ac:dyDescent="0.25"/>
    <row r="10" spans="1:19" s="3" customFormat="1" x14ac:dyDescent="0.2">
      <c r="A10" s="38"/>
      <c r="B10" s="51" t="s">
        <v>29</v>
      </c>
      <c r="C10" s="39"/>
      <c r="D10" s="40"/>
      <c r="E10" s="40"/>
      <c r="F10" s="52"/>
      <c r="G10" s="40"/>
      <c r="H10" s="40"/>
      <c r="I10" s="40"/>
      <c r="J10" s="40"/>
      <c r="K10" s="40"/>
      <c r="L10" s="40"/>
      <c r="M10" s="40"/>
      <c r="N10" s="41"/>
      <c r="S10" s="95"/>
    </row>
    <row r="11" spans="1:19" x14ac:dyDescent="0.2">
      <c r="A11" s="42"/>
      <c r="B11" s="13" t="s">
        <v>44</v>
      </c>
      <c r="C11" s="9"/>
      <c r="D11" s="4"/>
      <c r="E11" s="4"/>
      <c r="F11" s="14"/>
      <c r="G11" s="4"/>
      <c r="H11" s="4"/>
      <c r="I11" s="35"/>
      <c r="J11" s="34"/>
      <c r="K11" s="35"/>
      <c r="L11" s="34"/>
      <c r="M11" s="34"/>
      <c r="N11" s="43"/>
    </row>
    <row r="12" spans="1:19" s="1" customFormat="1" ht="13.5" customHeight="1" x14ac:dyDescent="0.2">
      <c r="A12" s="53"/>
      <c r="B12" s="90"/>
      <c r="C12" s="90"/>
      <c r="D12" s="90"/>
      <c r="E12" s="155" t="s">
        <v>10</v>
      </c>
      <c r="F12" s="155"/>
      <c r="G12" s="155"/>
      <c r="H12" s="90"/>
      <c r="I12" s="156"/>
      <c r="J12" s="156"/>
      <c r="K12" s="96"/>
      <c r="L12" s="97"/>
      <c r="M12" s="97"/>
      <c r="N12" s="98"/>
      <c r="S12" s="99"/>
    </row>
    <row r="13" spans="1:19" ht="3.75" customHeight="1" x14ac:dyDescent="0.2">
      <c r="A13" s="48"/>
      <c r="B13" s="5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49"/>
    </row>
    <row r="14" spans="1:19" ht="3.75" customHeight="1" x14ac:dyDescent="0.2">
      <c r="A14" s="46"/>
      <c r="B14" s="3"/>
      <c r="C14" s="3"/>
      <c r="D14" s="3"/>
      <c r="E14" s="3"/>
      <c r="F14" s="12"/>
      <c r="G14" s="3"/>
      <c r="H14" s="3"/>
      <c r="I14" s="3"/>
      <c r="J14" s="3"/>
      <c r="K14" s="3"/>
      <c r="L14" s="3"/>
      <c r="M14" s="3"/>
      <c r="N14" s="47"/>
    </row>
    <row r="15" spans="1:19" x14ac:dyDescent="0.2">
      <c r="A15" s="46"/>
      <c r="B15" s="10" t="s">
        <v>30</v>
      </c>
      <c r="C15" s="3"/>
      <c r="D15" s="3"/>
      <c r="E15" s="3"/>
      <c r="F15" s="12"/>
      <c r="G15" s="3"/>
      <c r="H15" s="3"/>
      <c r="I15" s="3"/>
      <c r="J15" s="3"/>
      <c r="K15" s="3"/>
      <c r="L15" s="3"/>
      <c r="M15" s="3"/>
      <c r="N15" s="47"/>
    </row>
    <row r="16" spans="1:19" ht="15" customHeight="1" x14ac:dyDescent="0.2">
      <c r="A16" s="46"/>
      <c r="B16" s="90" t="s">
        <v>2</v>
      </c>
      <c r="C16" s="3"/>
      <c r="D16" s="3"/>
      <c r="E16" s="3"/>
      <c r="F16" s="12"/>
      <c r="G16" s="3"/>
      <c r="H16" s="90"/>
      <c r="I16" s="156"/>
      <c r="J16" s="156"/>
      <c r="K16" s="96"/>
      <c r="L16" s="97"/>
      <c r="M16" s="97"/>
      <c r="N16" s="100"/>
    </row>
    <row r="17" spans="1:19" s="1" customFormat="1" ht="6" customHeight="1" x14ac:dyDescent="0.2">
      <c r="A17" s="53"/>
      <c r="B17" s="90"/>
      <c r="C17" s="90"/>
      <c r="D17" s="90"/>
      <c r="E17" s="90"/>
      <c r="F17" s="15"/>
      <c r="G17" s="90"/>
      <c r="H17" s="90"/>
      <c r="I17" s="90"/>
      <c r="J17" s="90"/>
      <c r="K17" s="90"/>
      <c r="L17" s="90"/>
      <c r="M17" s="90"/>
      <c r="N17" s="54"/>
      <c r="S17" s="99"/>
    </row>
    <row r="18" spans="1:19" ht="15" customHeight="1" x14ac:dyDescent="0.2">
      <c r="A18" s="46"/>
      <c r="B18" s="90" t="s">
        <v>3</v>
      </c>
      <c r="C18" s="3"/>
      <c r="D18" s="3"/>
      <c r="E18" s="157"/>
      <c r="F18" s="157"/>
      <c r="G18" s="157"/>
      <c r="H18" s="157"/>
      <c r="I18" s="157"/>
      <c r="J18" s="157"/>
      <c r="K18" s="157"/>
      <c r="L18" s="157"/>
      <c r="M18" s="157"/>
      <c r="N18" s="47"/>
    </row>
    <row r="19" spans="1:19" ht="3.75" customHeight="1" x14ac:dyDescent="0.2">
      <c r="A19" s="48"/>
      <c r="B19" s="5"/>
      <c r="C19" s="5"/>
      <c r="D19" s="5"/>
      <c r="E19" s="5"/>
      <c r="F19" s="16"/>
      <c r="G19" s="5"/>
      <c r="H19" s="5"/>
      <c r="I19" s="5"/>
      <c r="J19" s="5"/>
      <c r="K19" s="5"/>
      <c r="L19" s="5"/>
      <c r="M19" s="5"/>
      <c r="N19" s="49"/>
    </row>
    <row r="20" spans="1:19" x14ac:dyDescent="0.2">
      <c r="A20" s="46"/>
      <c r="B20" s="10" t="s">
        <v>31</v>
      </c>
      <c r="C20" s="3"/>
      <c r="D20" s="3"/>
      <c r="E20" s="3"/>
      <c r="F20" s="12"/>
      <c r="G20" s="3"/>
      <c r="H20" s="3"/>
      <c r="I20" s="3"/>
      <c r="J20" s="3"/>
      <c r="K20" s="3"/>
      <c r="L20" s="3"/>
      <c r="M20" s="3"/>
      <c r="N20" s="47"/>
    </row>
    <row r="21" spans="1:19" s="6" customFormat="1" ht="15" customHeight="1" x14ac:dyDescent="0.2">
      <c r="A21" s="55"/>
      <c r="B21" s="13" t="s">
        <v>32</v>
      </c>
      <c r="C21" s="18"/>
      <c r="D21" s="18"/>
      <c r="E21" s="18"/>
      <c r="F21" s="19"/>
      <c r="G21" s="18"/>
      <c r="H21" s="18"/>
      <c r="I21" s="18"/>
      <c r="J21" s="18"/>
      <c r="K21" s="18"/>
      <c r="L21" s="18"/>
      <c r="M21" s="18"/>
      <c r="N21" s="56"/>
      <c r="S21" s="94"/>
    </row>
    <row r="22" spans="1:19" s="6" customFormat="1" ht="4.5" customHeight="1" x14ac:dyDescent="0.2">
      <c r="A22" s="44"/>
      <c r="B22" s="11"/>
      <c r="C22" s="8"/>
      <c r="D22" s="8"/>
      <c r="E22" s="8"/>
      <c r="F22" s="20"/>
      <c r="G22" s="8"/>
      <c r="H22" s="8"/>
      <c r="I22" s="8"/>
      <c r="J22" s="8"/>
      <c r="K22" s="8"/>
      <c r="L22" s="8"/>
      <c r="M22" s="8"/>
      <c r="N22" s="45"/>
      <c r="S22" s="94"/>
    </row>
    <row r="23" spans="1:19" s="1" customFormat="1" ht="15" customHeight="1" x14ac:dyDescent="0.2">
      <c r="A23" s="53"/>
      <c r="B23" s="101"/>
      <c r="C23" s="90" t="s">
        <v>4</v>
      </c>
      <c r="D23" s="90"/>
      <c r="E23" s="102"/>
      <c r="F23" s="15"/>
      <c r="G23" s="90" t="s">
        <v>37</v>
      </c>
      <c r="H23" s="90"/>
      <c r="I23" s="90"/>
      <c r="J23" s="90"/>
      <c r="K23" s="25" t="s">
        <v>63</v>
      </c>
      <c r="L23" s="153"/>
      <c r="M23" s="154"/>
      <c r="N23" s="54"/>
      <c r="S23" s="99"/>
    </row>
    <row r="24" spans="1:19" ht="4.5" customHeight="1" x14ac:dyDescent="0.2">
      <c r="A24" s="46"/>
      <c r="B24" s="3"/>
      <c r="C24" s="3"/>
      <c r="D24" s="3"/>
      <c r="E24" s="3"/>
      <c r="F24" s="12"/>
      <c r="G24" s="3"/>
      <c r="H24" s="3"/>
      <c r="I24" s="3"/>
      <c r="J24" s="3"/>
      <c r="K24" s="3"/>
      <c r="L24" s="3"/>
      <c r="M24" s="3"/>
      <c r="N24" s="47"/>
    </row>
    <row r="25" spans="1:19" s="1" customFormat="1" ht="15" customHeight="1" x14ac:dyDescent="0.2">
      <c r="A25" s="53"/>
      <c r="B25" s="101"/>
      <c r="C25" s="90" t="s">
        <v>5</v>
      </c>
      <c r="D25" s="90"/>
      <c r="E25" s="102"/>
      <c r="F25" s="15"/>
      <c r="G25" s="90" t="s">
        <v>6</v>
      </c>
      <c r="H25" s="90"/>
      <c r="I25" s="90"/>
      <c r="J25" s="90"/>
      <c r="K25" s="90"/>
      <c r="L25" s="90"/>
      <c r="M25" s="90"/>
      <c r="N25" s="54"/>
      <c r="S25" s="99"/>
    </row>
    <row r="26" spans="1:19" ht="4.5" customHeight="1" x14ac:dyDescent="0.2">
      <c r="A26" s="46"/>
      <c r="B26" s="5"/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49"/>
    </row>
    <row r="27" spans="1:19" ht="3.75" customHeight="1" x14ac:dyDescent="0.2">
      <c r="A27" s="46"/>
      <c r="B27" s="3"/>
      <c r="C27" s="3"/>
      <c r="D27" s="3"/>
      <c r="E27" s="3"/>
      <c r="F27" s="12"/>
      <c r="G27" s="3"/>
      <c r="H27" s="3"/>
      <c r="I27" s="3"/>
      <c r="J27" s="3"/>
      <c r="K27" s="3"/>
      <c r="L27" s="3"/>
      <c r="M27" s="3"/>
      <c r="N27" s="47"/>
    </row>
    <row r="28" spans="1:19" x14ac:dyDescent="0.2">
      <c r="A28" s="46"/>
      <c r="B28" s="11" t="s">
        <v>33</v>
      </c>
      <c r="C28" s="3"/>
      <c r="D28" s="3"/>
      <c r="E28" s="3"/>
      <c r="F28" s="12"/>
      <c r="G28" s="3"/>
      <c r="H28" s="3"/>
      <c r="I28" s="3"/>
      <c r="J28" s="3"/>
      <c r="K28" s="3"/>
      <c r="L28" s="3"/>
      <c r="M28" s="3"/>
      <c r="N28" s="47"/>
    </row>
    <row r="29" spans="1:19" s="1" customFormat="1" ht="15" customHeight="1" x14ac:dyDescent="0.2">
      <c r="A29" s="53"/>
      <c r="B29" s="101"/>
      <c r="C29" s="90" t="s">
        <v>7</v>
      </c>
      <c r="D29" s="90"/>
      <c r="E29" s="103">
        <v>40</v>
      </c>
      <c r="F29" s="15"/>
      <c r="G29" s="90" t="s">
        <v>41</v>
      </c>
      <c r="H29" s="90"/>
      <c r="I29" s="90"/>
      <c r="J29" s="90"/>
      <c r="K29" s="90"/>
      <c r="L29" s="90"/>
      <c r="M29" s="90"/>
      <c r="N29" s="54"/>
      <c r="S29" s="99"/>
    </row>
    <row r="30" spans="1:19" ht="4.5" customHeight="1" x14ac:dyDescent="0.2">
      <c r="A30" s="48"/>
      <c r="B30" s="5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49"/>
    </row>
    <row r="31" spans="1:19" s="3" customFormat="1" x14ac:dyDescent="0.2">
      <c r="A31" s="46"/>
      <c r="B31" s="10" t="s">
        <v>34</v>
      </c>
      <c r="F31" s="12"/>
      <c r="N31" s="47"/>
      <c r="S31" s="95"/>
    </row>
    <row r="32" spans="1:19" s="6" customFormat="1" ht="15" customHeight="1" x14ac:dyDescent="0.2">
      <c r="A32" s="55"/>
      <c r="B32" s="13" t="s">
        <v>8</v>
      </c>
      <c r="C32" s="18"/>
      <c r="D32" s="18"/>
      <c r="E32" s="18"/>
      <c r="F32" s="19"/>
      <c r="G32" s="18"/>
      <c r="H32" s="18"/>
      <c r="I32" s="18"/>
      <c r="J32" s="18"/>
      <c r="K32" s="18"/>
      <c r="L32" s="18"/>
      <c r="M32" s="18"/>
      <c r="N32" s="56"/>
      <c r="S32" s="94"/>
    </row>
    <row r="33" spans="1:20" s="6" customFormat="1" ht="3.75" customHeight="1" x14ac:dyDescent="0.2">
      <c r="A33" s="44"/>
      <c r="B33" s="8"/>
      <c r="C33" s="8"/>
      <c r="D33" s="8"/>
      <c r="E33" s="8"/>
      <c r="F33" s="20"/>
      <c r="G33" s="8"/>
      <c r="H33" s="8"/>
      <c r="I33" s="8"/>
      <c r="J33" s="8"/>
      <c r="K33" s="8"/>
      <c r="L33" s="8"/>
      <c r="M33" s="8"/>
      <c r="N33" s="45"/>
      <c r="S33" s="94"/>
    </row>
    <row r="34" spans="1:20" x14ac:dyDescent="0.2">
      <c r="A34" s="46"/>
      <c r="B34" s="3"/>
      <c r="C34" s="3"/>
      <c r="D34" s="21" t="s">
        <v>9</v>
      </c>
      <c r="E34" s="104"/>
      <c r="F34" s="105"/>
      <c r="G34" s="104"/>
      <c r="H34" s="3"/>
      <c r="I34" s="104"/>
      <c r="J34" s="3"/>
      <c r="K34" s="104"/>
      <c r="L34" s="3"/>
      <c r="M34" s="141" t="s">
        <v>27</v>
      </c>
      <c r="N34" s="47"/>
    </row>
    <row r="35" spans="1:20" s="1" customFormat="1" ht="11.25" x14ac:dyDescent="0.2">
      <c r="A35" s="53"/>
      <c r="B35" s="90" t="s">
        <v>10</v>
      </c>
      <c r="C35" s="90"/>
      <c r="D35" s="90"/>
      <c r="E35" s="103"/>
      <c r="F35" s="15"/>
      <c r="G35" s="106"/>
      <c r="H35" s="90"/>
      <c r="I35" s="106"/>
      <c r="J35" s="90"/>
      <c r="K35" s="106"/>
      <c r="L35" s="90"/>
      <c r="M35" s="142"/>
      <c r="N35" s="54"/>
      <c r="S35" s="99"/>
    </row>
    <row r="36" spans="1:20" s="1" customFormat="1" ht="11.25" x14ac:dyDescent="0.2">
      <c r="A36" s="53"/>
      <c r="B36" s="90" t="s">
        <v>65</v>
      </c>
      <c r="C36" s="90"/>
      <c r="D36" s="90"/>
      <c r="E36" s="103"/>
      <c r="F36" s="15"/>
      <c r="G36" s="106"/>
      <c r="H36" s="90"/>
      <c r="I36" s="106"/>
      <c r="J36" s="90"/>
      <c r="K36" s="106"/>
      <c r="L36" s="90"/>
      <c r="M36" s="143"/>
      <c r="N36" s="54"/>
      <c r="S36" s="99"/>
    </row>
    <row r="37" spans="1:20" s="1" customFormat="1" ht="3.75" customHeight="1" x14ac:dyDescent="0.2">
      <c r="A37" s="57"/>
      <c r="B37" s="2"/>
      <c r="C37" s="2"/>
      <c r="D37" s="2"/>
      <c r="E37" s="89"/>
      <c r="F37" s="22"/>
      <c r="G37" s="2"/>
      <c r="H37" s="2"/>
      <c r="I37" s="2"/>
      <c r="J37" s="2"/>
      <c r="K37" s="2"/>
      <c r="L37" s="2"/>
      <c r="M37" s="2"/>
      <c r="N37" s="58"/>
      <c r="S37" s="99"/>
    </row>
    <row r="38" spans="1:20" s="1" customFormat="1" ht="3.75" customHeight="1" x14ac:dyDescent="0.2">
      <c r="A38" s="53"/>
      <c r="B38" s="90"/>
      <c r="C38" s="90"/>
      <c r="D38" s="90"/>
      <c r="E38" s="90"/>
      <c r="F38" s="15"/>
      <c r="G38" s="90"/>
      <c r="H38" s="90"/>
      <c r="I38" s="90"/>
      <c r="J38" s="90"/>
      <c r="K38" s="90"/>
      <c r="L38" s="90"/>
      <c r="M38" s="90"/>
      <c r="N38" s="54"/>
      <c r="S38" s="99"/>
    </row>
    <row r="39" spans="1:20" s="6" customFormat="1" ht="11.25" customHeight="1" x14ac:dyDescent="0.2">
      <c r="A39" s="44"/>
      <c r="B39" s="11" t="s">
        <v>11</v>
      </c>
      <c r="C39" s="8"/>
      <c r="D39" s="8"/>
      <c r="E39" s="33"/>
      <c r="F39" s="20"/>
      <c r="G39" s="8"/>
      <c r="H39" s="8"/>
      <c r="I39" s="8"/>
      <c r="J39" s="8"/>
      <c r="K39" s="8"/>
      <c r="L39" s="8"/>
      <c r="M39" s="69"/>
      <c r="N39" s="45"/>
      <c r="S39" s="94"/>
    </row>
    <row r="40" spans="1:20" s="1" customFormat="1" ht="3" customHeight="1" x14ac:dyDescent="0.2">
      <c r="A40" s="53"/>
      <c r="B40" s="90"/>
      <c r="C40" s="90"/>
      <c r="D40" s="90"/>
      <c r="E40" s="90"/>
      <c r="F40" s="15"/>
      <c r="G40" s="90"/>
      <c r="H40" s="90"/>
      <c r="I40" s="90"/>
      <c r="J40" s="90"/>
      <c r="K40" s="90"/>
      <c r="L40" s="90"/>
      <c r="M40" s="68"/>
      <c r="N40" s="54"/>
      <c r="S40" s="99"/>
    </row>
    <row r="41" spans="1:20" s="1" customFormat="1" ht="15" customHeight="1" x14ac:dyDescent="0.2">
      <c r="A41" s="53"/>
      <c r="B41" s="90" t="s">
        <v>12</v>
      </c>
      <c r="C41" s="90"/>
      <c r="D41" s="90"/>
      <c r="E41" s="107"/>
      <c r="F41" s="23" t="s">
        <v>13</v>
      </c>
      <c r="G41" s="107"/>
      <c r="H41" s="24" t="s">
        <v>13</v>
      </c>
      <c r="I41" s="107"/>
      <c r="J41" s="31" t="s">
        <v>13</v>
      </c>
      <c r="K41" s="107"/>
      <c r="L41" s="31" t="s">
        <v>13</v>
      </c>
      <c r="M41" s="127">
        <f>E29/40</f>
        <v>1</v>
      </c>
      <c r="N41" s="54"/>
      <c r="S41" s="99"/>
    </row>
    <row r="42" spans="1:20" s="1" customFormat="1" ht="15" customHeight="1" x14ac:dyDescent="0.2">
      <c r="A42" s="53"/>
      <c r="B42" s="144" t="s">
        <v>45</v>
      </c>
      <c r="C42" s="144"/>
      <c r="D42" s="145"/>
      <c r="E42" s="107"/>
      <c r="F42" s="23" t="s">
        <v>13</v>
      </c>
      <c r="G42" s="107"/>
      <c r="H42" s="23" t="s">
        <v>13</v>
      </c>
      <c r="I42" s="107"/>
      <c r="J42" s="31" t="s">
        <v>13</v>
      </c>
      <c r="K42" s="107"/>
      <c r="L42" s="31" t="s">
        <v>13</v>
      </c>
      <c r="M42" s="36"/>
      <c r="N42" s="54"/>
      <c r="S42" s="99" t="s">
        <v>73</v>
      </c>
      <c r="T42" s="1" t="s">
        <v>74</v>
      </c>
    </row>
    <row r="43" spans="1:20" s="1" customFormat="1" ht="15" customHeight="1" x14ac:dyDescent="0.2">
      <c r="A43" s="53"/>
      <c r="B43" s="139" t="s">
        <v>46</v>
      </c>
      <c r="C43" s="139"/>
      <c r="D43" s="140"/>
      <c r="E43" s="107"/>
      <c r="F43" s="23" t="s">
        <v>13</v>
      </c>
      <c r="G43" s="107"/>
      <c r="H43" s="23" t="s">
        <v>13</v>
      </c>
      <c r="I43" s="107"/>
      <c r="J43" s="31" t="s">
        <v>13</v>
      </c>
      <c r="K43" s="107"/>
      <c r="L43" s="31" t="s">
        <v>13</v>
      </c>
      <c r="M43" s="36"/>
      <c r="N43" s="54"/>
      <c r="R43" s="1" t="s">
        <v>47</v>
      </c>
      <c r="S43" s="99">
        <f>E41*E66+G41*G66+I41*I66+K41*K66</f>
        <v>0</v>
      </c>
    </row>
    <row r="44" spans="1:20" s="29" customFormat="1" ht="15" customHeight="1" x14ac:dyDescent="0.2">
      <c r="A44" s="59"/>
      <c r="B44" s="25"/>
      <c r="C44" s="7"/>
      <c r="D44" s="25" t="s">
        <v>14</v>
      </c>
      <c r="E44" s="85">
        <f>SUM(E41:E43)</f>
        <v>0</v>
      </c>
      <c r="F44" s="26" t="s">
        <v>13</v>
      </c>
      <c r="G44" s="85">
        <f>SUM(G41:G43)</f>
        <v>0</v>
      </c>
      <c r="H44" s="27" t="s">
        <v>13</v>
      </c>
      <c r="I44" s="85">
        <f>SUM(I41:I43)</f>
        <v>0</v>
      </c>
      <c r="J44" s="37" t="s">
        <v>13</v>
      </c>
      <c r="K44" s="85">
        <f>SUM(K41:K43)</f>
        <v>0</v>
      </c>
      <c r="L44" s="37" t="s">
        <v>13</v>
      </c>
      <c r="M44" s="70"/>
      <c r="N44" s="60"/>
      <c r="R44" s="1" t="s">
        <v>48</v>
      </c>
      <c r="S44" s="99">
        <f>E70</f>
        <v>0</v>
      </c>
      <c r="T44" s="1"/>
    </row>
    <row r="45" spans="1:20" s="29" customFormat="1" ht="15" customHeight="1" x14ac:dyDescent="0.2">
      <c r="A45" s="59"/>
      <c r="B45" s="25"/>
      <c r="C45" s="7"/>
      <c r="D45" s="25" t="s">
        <v>60</v>
      </c>
      <c r="E45" s="122"/>
      <c r="F45" s="26" t="s">
        <v>13</v>
      </c>
      <c r="G45" s="123"/>
      <c r="H45" s="26" t="s">
        <v>13</v>
      </c>
      <c r="I45" s="123"/>
      <c r="J45" s="26" t="s">
        <v>13</v>
      </c>
      <c r="K45" s="123"/>
      <c r="L45" s="37" t="s">
        <v>13</v>
      </c>
      <c r="M45" s="70"/>
      <c r="N45" s="60"/>
      <c r="R45" s="1"/>
      <c r="S45" s="99"/>
      <c r="T45" s="1"/>
    </row>
    <row r="46" spans="1:20" s="1" customFormat="1" ht="11.25" x14ac:dyDescent="0.2">
      <c r="A46" s="53"/>
      <c r="B46" s="90"/>
      <c r="C46" s="90"/>
      <c r="D46" s="90"/>
      <c r="E46" s="71"/>
      <c r="F46" s="75"/>
      <c r="G46" s="73"/>
      <c r="H46" s="77"/>
      <c r="I46" s="73"/>
      <c r="J46" s="78"/>
      <c r="K46" s="73"/>
      <c r="L46" s="78"/>
      <c r="M46" s="68"/>
      <c r="N46" s="54"/>
      <c r="R46" s="1" t="s">
        <v>49</v>
      </c>
      <c r="S46" s="99">
        <f>S43+S44</f>
        <v>0</v>
      </c>
    </row>
    <row r="47" spans="1:20" s="6" customFormat="1" ht="12" x14ac:dyDescent="0.2">
      <c r="A47" s="44"/>
      <c r="B47" s="11" t="s">
        <v>50</v>
      </c>
      <c r="C47" s="8"/>
      <c r="D47" s="8"/>
      <c r="E47" s="72"/>
      <c r="F47" s="80"/>
      <c r="G47" s="72"/>
      <c r="H47" s="81"/>
      <c r="I47" s="72"/>
      <c r="J47" s="82"/>
      <c r="K47" s="72"/>
      <c r="L47" s="82"/>
      <c r="M47" s="69"/>
      <c r="N47" s="45"/>
      <c r="R47" s="6" t="s">
        <v>71</v>
      </c>
      <c r="S47" s="94">
        <f>59850/40*E29</f>
        <v>59850</v>
      </c>
      <c r="T47" s="99">
        <v>85200</v>
      </c>
    </row>
    <row r="48" spans="1:20" s="1" customFormat="1" ht="4.5" customHeight="1" x14ac:dyDescent="0.2">
      <c r="A48" s="53"/>
      <c r="B48" s="90"/>
      <c r="C48" s="90"/>
      <c r="D48" s="90"/>
      <c r="E48" s="73"/>
      <c r="F48" s="75"/>
      <c r="G48" s="73"/>
      <c r="H48" s="77"/>
      <c r="I48" s="73"/>
      <c r="J48" s="83"/>
      <c r="K48" s="73"/>
      <c r="L48" s="83"/>
      <c r="M48" s="68"/>
      <c r="N48" s="54"/>
      <c r="S48" s="99"/>
    </row>
    <row r="49" spans="1:20" s="1" customFormat="1" ht="15" customHeight="1" x14ac:dyDescent="0.2">
      <c r="A49" s="53"/>
      <c r="B49" s="90" t="s">
        <v>15</v>
      </c>
      <c r="C49" s="90"/>
      <c r="D49" s="90"/>
      <c r="E49" s="88">
        <f>IF(E29=0,0,IF(E41/E29*40&gt;S52,(S52/40*E29+E42+E43)*M49,E45*M49))</f>
        <v>0</v>
      </c>
      <c r="F49" s="23" t="s">
        <v>13</v>
      </c>
      <c r="G49" s="88">
        <f>IF(E29=0,0,IF(G41/E29*40&gt;S52,(S52/40*E29+G42+G43)*M49,G45*M49))</f>
        <v>0</v>
      </c>
      <c r="H49" s="24" t="s">
        <v>13</v>
      </c>
      <c r="I49" s="88">
        <f>IF(E29=0,0,IF(I41/E29*40&gt;S52,(S52/40*E29+I42+I43)*M49,I45*M49))</f>
        <v>0</v>
      </c>
      <c r="J49" s="31" t="s">
        <v>13</v>
      </c>
      <c r="K49" s="88">
        <f>IF(E29=0,0,IF(K41/E29*40&gt;S52,(S52/40*E29+K42+K43)*M49,K45*M49))</f>
        <v>0</v>
      </c>
      <c r="L49" s="31" t="s">
        <v>13</v>
      </c>
      <c r="M49" s="109">
        <v>1.025E-2</v>
      </c>
      <c r="N49" s="54"/>
      <c r="R49" s="1" t="s">
        <v>51</v>
      </c>
      <c r="S49" s="99">
        <f>S46-S47</f>
        <v>-59850</v>
      </c>
    </row>
    <row r="50" spans="1:20" s="1" customFormat="1" ht="15" customHeight="1" x14ac:dyDescent="0.2">
      <c r="A50" s="53"/>
      <c r="B50" s="90" t="s">
        <v>16</v>
      </c>
      <c r="C50" s="90"/>
      <c r="D50" s="90"/>
      <c r="E50" s="88">
        <f>IF(E29=0,0,IF(E41/E29*40&gt;T52,(T52/40*E29+E42+E43)*M50,E45*M50))</f>
        <v>0</v>
      </c>
      <c r="F50" s="23" t="s">
        <v>13</v>
      </c>
      <c r="G50" s="88">
        <f>IF(E29=0,0,IF(G41/E29*40&gt;T52,(T52/40*E29+G42+G43)*M50,G45*M50))</f>
        <v>0</v>
      </c>
      <c r="H50" s="24" t="s">
        <v>13</v>
      </c>
      <c r="I50" s="88">
        <f>IF(E29=0,0,IF(I41/E29*40&gt;T52,(T52/40*E29+I42+I43)*M50,I45*M50))</f>
        <v>0</v>
      </c>
      <c r="J50" s="31" t="s">
        <v>13</v>
      </c>
      <c r="K50" s="88">
        <f>IF(E29=0,0,IF(K41/E29*40&gt;T52,(T52/40*E29+K42+K43)*M50,K45*M50))</f>
        <v>0</v>
      </c>
      <c r="L50" s="31" t="s">
        <v>13</v>
      </c>
      <c r="M50" s="109">
        <v>9.2999999999999999E-2</v>
      </c>
      <c r="N50" s="54"/>
      <c r="R50" s="1" t="s">
        <v>52</v>
      </c>
      <c r="S50" s="99">
        <f>S44-S49</f>
        <v>59850</v>
      </c>
    </row>
    <row r="51" spans="1:20" s="1" customFormat="1" ht="15" customHeight="1" x14ac:dyDescent="0.2">
      <c r="A51" s="53"/>
      <c r="B51" s="90" t="s">
        <v>17</v>
      </c>
      <c r="C51" s="90"/>
      <c r="D51" s="90"/>
      <c r="E51" s="88">
        <f>IF(E29=0,0,IF(E41/E29*40&gt;T52,(T52/40*E29+E42+E43)*M51,E45*M51))</f>
        <v>0</v>
      </c>
      <c r="F51" s="23" t="s">
        <v>13</v>
      </c>
      <c r="G51" s="88">
        <f>IF(E29=0,0,IF(G41/E29*40&gt;T52,(T52/40*E29+G42+G43)*M51,G45*M51))</f>
        <v>0</v>
      </c>
      <c r="H51" s="24" t="s">
        <v>13</v>
      </c>
      <c r="I51" s="88">
        <f>IF(E29=0,0,IF(I41/E29*40&gt;T52,(T52/40*E29+I42+I43)*M51,I45*M51))</f>
        <v>0</v>
      </c>
      <c r="J51" s="31" t="s">
        <v>13</v>
      </c>
      <c r="K51" s="88">
        <f>IF(E29=0,0,IF(K41/E29*40&gt;T52,(T52/40*E29+K42+K43)*M51,K45*M51))</f>
        <v>0</v>
      </c>
      <c r="L51" s="31" t="s">
        <v>13</v>
      </c>
      <c r="M51" s="109">
        <v>1.2999999999999999E-2</v>
      </c>
      <c r="N51" s="54"/>
      <c r="R51" s="1" t="s">
        <v>53</v>
      </c>
      <c r="S51" s="110">
        <f>M71-M49-M52-M53</f>
        <v>0.10599999999999997</v>
      </c>
    </row>
    <row r="52" spans="1:20" s="1" customFormat="1" ht="15" customHeight="1" x14ac:dyDescent="0.2">
      <c r="A52" s="53"/>
      <c r="B52" s="90" t="s">
        <v>18</v>
      </c>
      <c r="C52" s="90"/>
      <c r="D52" s="90"/>
      <c r="E52" s="88">
        <f>IF(E29=0,0,IF(E41/E29*40&gt;S52,(S52/40*E29+E42+E43)*M52,E45*M52))</f>
        <v>0</v>
      </c>
      <c r="F52" s="23" t="s">
        <v>13</v>
      </c>
      <c r="G52" s="88">
        <f>IF(E29=0,0,IF(G41/E29*40&gt;S52,(S52/40*E29+G42+G43)*M52,G45*M52))</f>
        <v>0</v>
      </c>
      <c r="H52" s="24" t="s">
        <v>13</v>
      </c>
      <c r="I52" s="88">
        <f>IF(E29=0,0,IF(I41/E29*40&gt;S52,(S52/40*E29+I42+I43)*M52,I45*M52))</f>
        <v>0</v>
      </c>
      <c r="J52" s="31" t="s">
        <v>13</v>
      </c>
      <c r="K52" s="88">
        <f>IF(E29=0,0,IF(K41/E29*40&gt;S52,(S52/40*E29+K42+K43)*M52,K45*M52))</f>
        <v>0</v>
      </c>
      <c r="L52" s="31" t="s">
        <v>13</v>
      </c>
      <c r="M52" s="109">
        <v>7.2999999999999995E-2</v>
      </c>
      <c r="N52" s="54"/>
      <c r="R52" s="1" t="s">
        <v>72</v>
      </c>
      <c r="S52" s="99">
        <v>4987.5</v>
      </c>
      <c r="T52" s="99">
        <v>7100</v>
      </c>
    </row>
    <row r="53" spans="1:20" s="1" customFormat="1" ht="15" customHeight="1" x14ac:dyDescent="0.2">
      <c r="A53" s="53"/>
      <c r="B53" s="68" t="s">
        <v>70</v>
      </c>
      <c r="C53" s="90"/>
      <c r="D53" s="90"/>
      <c r="E53" s="88">
        <f>IF(E29=0,0,IF(E41/E29*40&gt;S52,(S52/40*E29+E42+E43)*M53,E45*M53))</f>
        <v>0</v>
      </c>
      <c r="F53" s="23" t="s">
        <v>13</v>
      </c>
      <c r="G53" s="88">
        <f>IF(E29=0,0,IF(G41/E29*40&gt;S52,(S52/40*E29+G42+G43)*M53,G45*M53))</f>
        <v>0</v>
      </c>
      <c r="H53" s="24" t="s">
        <v>13</v>
      </c>
      <c r="I53" s="88">
        <f>IF(E29=0,0,IF(I41/E29*40&gt;S52,(S52/40*E29+I42+I43)*M53,I45*M53))</f>
        <v>0</v>
      </c>
      <c r="J53" s="31" t="s">
        <v>13</v>
      </c>
      <c r="K53" s="88">
        <f>IF(E29=0,0,IF(K41/E29*40&gt;S52,(S52/40*E29+K42+K43)*M53,K45*M53))</f>
        <v>0</v>
      </c>
      <c r="L53" s="31" t="s">
        <v>13</v>
      </c>
      <c r="M53" s="109"/>
      <c r="N53" s="54"/>
      <c r="S53" s="99"/>
    </row>
    <row r="54" spans="1:20" s="1" customFormat="1" ht="15" customHeight="1" x14ac:dyDescent="0.2">
      <c r="A54" s="53"/>
      <c r="B54" s="7"/>
      <c r="C54" s="7"/>
      <c r="D54" s="25" t="s">
        <v>14</v>
      </c>
      <c r="E54" s="86">
        <f>SUM(E49:E53)</f>
        <v>0</v>
      </c>
      <c r="F54" s="23" t="s">
        <v>13</v>
      </c>
      <c r="G54" s="86">
        <f>SUM(G49:G53)</f>
        <v>0</v>
      </c>
      <c r="H54" s="24" t="s">
        <v>13</v>
      </c>
      <c r="I54" s="86">
        <f>SUM(I49:I53)</f>
        <v>0</v>
      </c>
      <c r="J54" s="31" t="s">
        <v>13</v>
      </c>
      <c r="K54" s="86">
        <f>SUM(K49:K53)</f>
        <v>0</v>
      </c>
      <c r="L54" s="31" t="s">
        <v>13</v>
      </c>
      <c r="M54" s="68"/>
      <c r="N54" s="54"/>
      <c r="S54" s="99"/>
    </row>
    <row r="55" spans="1:20" s="1" customFormat="1" ht="15" customHeight="1" x14ac:dyDescent="0.2">
      <c r="A55" s="53"/>
      <c r="B55" s="11" t="s">
        <v>54</v>
      </c>
      <c r="C55" s="7"/>
      <c r="D55" s="25"/>
      <c r="E55" s="74"/>
      <c r="F55" s="111"/>
      <c r="G55" s="74"/>
      <c r="H55" s="112"/>
      <c r="I55" s="74"/>
      <c r="J55" s="113"/>
      <c r="K55" s="74"/>
      <c r="L55" s="113"/>
      <c r="M55" s="68"/>
      <c r="N55" s="54"/>
      <c r="S55" s="99"/>
    </row>
    <row r="56" spans="1:20" s="1" customFormat="1" ht="15" customHeight="1" x14ac:dyDescent="0.2">
      <c r="A56" s="53"/>
      <c r="B56" s="90" t="s">
        <v>55</v>
      </c>
      <c r="C56" s="90"/>
      <c r="D56" s="90"/>
      <c r="E56" s="88">
        <f>(E44-E43)*M56</f>
        <v>0</v>
      </c>
      <c r="F56" s="23" t="s">
        <v>13</v>
      </c>
      <c r="G56" s="88">
        <f>(G44-G43)*M56</f>
        <v>0</v>
      </c>
      <c r="H56" s="24" t="s">
        <v>13</v>
      </c>
      <c r="I56" s="88">
        <f>(I44-I43)*M56</f>
        <v>0</v>
      </c>
      <c r="J56" s="31" t="s">
        <v>13</v>
      </c>
      <c r="K56" s="88">
        <f>(K44-K43)*M56</f>
        <v>0</v>
      </c>
      <c r="L56" s="31" t="s">
        <v>13</v>
      </c>
      <c r="M56" s="109"/>
      <c r="N56" s="54"/>
      <c r="S56" s="99"/>
    </row>
    <row r="57" spans="1:20" s="1" customFormat="1" ht="15" customHeight="1" x14ac:dyDescent="0.2">
      <c r="A57" s="53"/>
      <c r="B57" s="139"/>
      <c r="C57" s="139"/>
      <c r="D57" s="140"/>
      <c r="E57" s="88">
        <f>$E$45*M57</f>
        <v>0</v>
      </c>
      <c r="F57" s="23" t="s">
        <v>13</v>
      </c>
      <c r="G57" s="88">
        <f>$G$45*M57</f>
        <v>0</v>
      </c>
      <c r="H57" s="24" t="s">
        <v>13</v>
      </c>
      <c r="I57" s="88">
        <f>$I$45*M57</f>
        <v>0</v>
      </c>
      <c r="J57" s="31" t="s">
        <v>13</v>
      </c>
      <c r="K57" s="88">
        <f>$K$45*M57</f>
        <v>0</v>
      </c>
      <c r="L57" s="31" t="s">
        <v>13</v>
      </c>
      <c r="M57" s="109"/>
      <c r="N57" s="54"/>
      <c r="S57" s="99"/>
    </row>
    <row r="58" spans="1:20" s="1" customFormat="1" ht="15" customHeight="1" x14ac:dyDescent="0.2">
      <c r="A58" s="53"/>
      <c r="B58" s="7"/>
      <c r="C58" s="7"/>
      <c r="D58" s="25" t="s">
        <v>14</v>
      </c>
      <c r="E58" s="86">
        <f>SUM(E56:E57)</f>
        <v>0</v>
      </c>
      <c r="F58" s="23" t="s">
        <v>13</v>
      </c>
      <c r="G58" s="86">
        <f>SUM(G56:G57)</f>
        <v>0</v>
      </c>
      <c r="H58" s="24" t="s">
        <v>13</v>
      </c>
      <c r="I58" s="86">
        <f>SUM(I56:I57)</f>
        <v>0</v>
      </c>
      <c r="J58" s="31" t="s">
        <v>13</v>
      </c>
      <c r="K58" s="86">
        <f>SUM(K56:K57)</f>
        <v>0</v>
      </c>
      <c r="L58" s="31" t="s">
        <v>13</v>
      </c>
      <c r="M58" s="68"/>
      <c r="N58" s="54"/>
      <c r="S58" s="99"/>
    </row>
    <row r="59" spans="1:20" s="1" customFormat="1" ht="15" customHeight="1" x14ac:dyDescent="0.2">
      <c r="A59" s="53"/>
      <c r="B59" s="11" t="s">
        <v>56</v>
      </c>
      <c r="C59" s="7"/>
      <c r="D59" s="25"/>
      <c r="E59" s="74"/>
      <c r="F59" s="111"/>
      <c r="G59" s="74"/>
      <c r="H59" s="112"/>
      <c r="I59" s="74"/>
      <c r="J59" s="113"/>
      <c r="K59" s="74"/>
      <c r="L59" s="113"/>
      <c r="M59" s="68"/>
      <c r="N59" s="54"/>
      <c r="S59" s="99"/>
    </row>
    <row r="60" spans="1:20" s="1" customFormat="1" ht="15" customHeight="1" x14ac:dyDescent="0.2">
      <c r="A60" s="53"/>
      <c r="B60" s="114" t="s">
        <v>25</v>
      </c>
      <c r="C60" s="90"/>
      <c r="D60" s="90"/>
      <c r="E60" s="88">
        <f>$E$45*M60</f>
        <v>0</v>
      </c>
      <c r="F60" s="23" t="s">
        <v>13</v>
      </c>
      <c r="G60" s="88">
        <f>$G$45*M60</f>
        <v>0</v>
      </c>
      <c r="H60" s="24" t="s">
        <v>13</v>
      </c>
      <c r="I60" s="88">
        <f>$I$45*M60</f>
        <v>0</v>
      </c>
      <c r="J60" s="31" t="s">
        <v>13</v>
      </c>
      <c r="K60" s="88">
        <f>$K$45*M60</f>
        <v>0</v>
      </c>
      <c r="L60" s="31" t="s">
        <v>13</v>
      </c>
      <c r="M60" s="109"/>
      <c r="N60" s="54"/>
      <c r="S60" s="99"/>
    </row>
    <row r="61" spans="1:20" s="1" customFormat="1" ht="15" customHeight="1" x14ac:dyDescent="0.2">
      <c r="A61" s="53"/>
      <c r="B61" s="90" t="s">
        <v>26</v>
      </c>
      <c r="C61" s="90"/>
      <c r="D61" s="90"/>
      <c r="E61" s="88">
        <f>$E$45*M61</f>
        <v>0</v>
      </c>
      <c r="F61" s="23" t="s">
        <v>13</v>
      </c>
      <c r="G61" s="88">
        <f>$G$45*M61</f>
        <v>0</v>
      </c>
      <c r="H61" s="24" t="s">
        <v>13</v>
      </c>
      <c r="I61" s="88">
        <f>$I$45*M61</f>
        <v>0</v>
      </c>
      <c r="J61" s="31" t="s">
        <v>13</v>
      </c>
      <c r="K61" s="88">
        <f>$K$45*M61</f>
        <v>0</v>
      </c>
      <c r="L61" s="31" t="s">
        <v>13</v>
      </c>
      <c r="M61" s="109"/>
      <c r="N61" s="54"/>
      <c r="S61" s="99"/>
    </row>
    <row r="62" spans="1:20" s="1" customFormat="1" ht="15" customHeight="1" x14ac:dyDescent="0.2">
      <c r="A62" s="53"/>
      <c r="B62" s="90" t="s">
        <v>43</v>
      </c>
      <c r="C62" s="90"/>
      <c r="D62" s="90"/>
      <c r="E62" s="88">
        <f>$E$45*M62</f>
        <v>0</v>
      </c>
      <c r="F62" s="23" t="s">
        <v>13</v>
      </c>
      <c r="G62" s="88">
        <f>$G$45*M62</f>
        <v>0</v>
      </c>
      <c r="H62" s="24" t="s">
        <v>13</v>
      </c>
      <c r="I62" s="88">
        <f>$I$45*M62</f>
        <v>0</v>
      </c>
      <c r="J62" s="31" t="s">
        <v>13</v>
      </c>
      <c r="K62" s="88">
        <f>$K$45*M62</f>
        <v>0</v>
      </c>
      <c r="L62" s="31" t="s">
        <v>13</v>
      </c>
      <c r="M62" s="109">
        <v>5.9999999999999995E-4</v>
      </c>
      <c r="N62" s="54"/>
      <c r="S62" s="99"/>
    </row>
    <row r="63" spans="1:20" s="1" customFormat="1" ht="15" customHeight="1" x14ac:dyDescent="0.2">
      <c r="A63" s="53"/>
      <c r="B63" s="7"/>
      <c r="C63" s="7"/>
      <c r="D63" s="25" t="s">
        <v>14</v>
      </c>
      <c r="E63" s="86">
        <f>SUM(E60:E62)</f>
        <v>0</v>
      </c>
      <c r="F63" s="23"/>
      <c r="G63" s="86">
        <f>SUM(G60:G62)</f>
        <v>0</v>
      </c>
      <c r="H63" s="24"/>
      <c r="I63" s="86">
        <f>SUM(I60:I62)</f>
        <v>0</v>
      </c>
      <c r="J63" s="115"/>
      <c r="K63" s="86">
        <f>SUM(K60:K62)</f>
        <v>0</v>
      </c>
      <c r="L63" s="115"/>
      <c r="M63" s="68"/>
      <c r="N63" s="54"/>
      <c r="S63" s="99"/>
    </row>
    <row r="64" spans="1:20" s="29" customFormat="1" ht="15" customHeight="1" x14ac:dyDescent="0.2">
      <c r="A64" s="59"/>
      <c r="B64" s="7" t="s">
        <v>19</v>
      </c>
      <c r="C64" s="7"/>
      <c r="D64" s="7"/>
      <c r="E64" s="85">
        <f>E44+E54+E58+E63</f>
        <v>0</v>
      </c>
      <c r="F64" s="26" t="s">
        <v>13</v>
      </c>
      <c r="G64" s="85">
        <f>G44+G54+G58+G63</f>
        <v>0</v>
      </c>
      <c r="H64" s="27" t="s">
        <v>13</v>
      </c>
      <c r="I64" s="85">
        <f>I44+I54+I58+I63</f>
        <v>0</v>
      </c>
      <c r="J64" s="28" t="s">
        <v>13</v>
      </c>
      <c r="K64" s="85">
        <f>K44+K54+K58+K63</f>
        <v>0</v>
      </c>
      <c r="L64" s="28" t="s">
        <v>13</v>
      </c>
      <c r="M64" s="7"/>
      <c r="N64" s="60"/>
      <c r="S64" s="116"/>
    </row>
    <row r="65" spans="1:19" s="1" customFormat="1" ht="15" customHeight="1" x14ac:dyDescent="0.2">
      <c r="A65" s="53"/>
      <c r="B65" s="11" t="s">
        <v>36</v>
      </c>
      <c r="C65" s="90"/>
      <c r="D65" s="90"/>
      <c r="E65" s="74"/>
      <c r="F65" s="75"/>
      <c r="G65" s="76"/>
      <c r="H65" s="77"/>
      <c r="I65" s="76"/>
      <c r="J65" s="78"/>
      <c r="K65" s="76"/>
      <c r="L65" s="78"/>
      <c r="M65" s="90"/>
      <c r="N65" s="54"/>
      <c r="S65" s="99"/>
    </row>
    <row r="66" spans="1:19" s="1" customFormat="1" ht="15" customHeight="1" x14ac:dyDescent="0.2">
      <c r="A66" s="53"/>
      <c r="B66" s="90" t="s">
        <v>20</v>
      </c>
      <c r="C66" s="90"/>
      <c r="D66" s="90"/>
      <c r="E66" s="117">
        <v>12</v>
      </c>
      <c r="F66" s="75"/>
      <c r="G66" s="117">
        <v>0</v>
      </c>
      <c r="H66" s="77"/>
      <c r="I66" s="117">
        <v>0</v>
      </c>
      <c r="J66" s="79"/>
      <c r="K66" s="117">
        <v>0</v>
      </c>
      <c r="L66" s="79"/>
      <c r="M66" s="90"/>
      <c r="N66" s="54"/>
      <c r="S66" s="99"/>
    </row>
    <row r="67" spans="1:19" s="1" customFormat="1" ht="15" customHeight="1" x14ac:dyDescent="0.2">
      <c r="A67" s="53"/>
      <c r="B67" s="90" t="s">
        <v>21</v>
      </c>
      <c r="C67" s="90"/>
      <c r="D67" s="90"/>
      <c r="E67" s="85">
        <f>E64*E66</f>
        <v>0</v>
      </c>
      <c r="F67" s="37" t="s">
        <v>13</v>
      </c>
      <c r="G67" s="85">
        <f>G64*G66</f>
        <v>0</v>
      </c>
      <c r="H67" s="37" t="s">
        <v>13</v>
      </c>
      <c r="I67" s="85">
        <f>I64*I66</f>
        <v>0</v>
      </c>
      <c r="J67" s="37" t="s">
        <v>13</v>
      </c>
      <c r="K67" s="85">
        <f>K64*K66</f>
        <v>0</v>
      </c>
      <c r="L67" s="37" t="s">
        <v>13</v>
      </c>
      <c r="M67" s="90"/>
      <c r="N67" s="54"/>
      <c r="S67" s="99"/>
    </row>
    <row r="68" spans="1:19" s="1" customFormat="1" ht="5.25" customHeight="1" x14ac:dyDescent="0.2">
      <c r="A68" s="53"/>
      <c r="B68" s="90"/>
      <c r="C68" s="90"/>
      <c r="D68" s="90"/>
      <c r="E68" s="30"/>
      <c r="F68" s="15"/>
      <c r="G68" s="90"/>
      <c r="H68" s="90"/>
      <c r="I68" s="90"/>
      <c r="J68" s="90"/>
      <c r="K68" s="90"/>
      <c r="L68" s="90"/>
      <c r="M68" s="90"/>
      <c r="N68" s="54"/>
      <c r="S68" s="99"/>
    </row>
    <row r="69" spans="1:19" s="29" customFormat="1" ht="12.75" customHeight="1" x14ac:dyDescent="0.2">
      <c r="A69" s="59"/>
      <c r="B69" s="7" t="s">
        <v>22</v>
      </c>
      <c r="C69" s="7"/>
      <c r="D69" s="7"/>
      <c r="E69" s="85">
        <f>E67+G67+I67+K67</f>
        <v>0</v>
      </c>
      <c r="F69" s="31" t="s">
        <v>13</v>
      </c>
      <c r="G69" s="7"/>
      <c r="H69" s="7"/>
      <c r="I69" s="7"/>
      <c r="J69" s="7"/>
      <c r="K69" s="7"/>
      <c r="L69" s="7"/>
      <c r="M69" s="37" t="s">
        <v>28</v>
      </c>
      <c r="N69" s="60"/>
      <c r="S69" s="116"/>
    </row>
    <row r="70" spans="1:19" s="29" customFormat="1" ht="12.75" customHeight="1" x14ac:dyDescent="0.2">
      <c r="A70" s="59"/>
      <c r="B70" s="146" t="s">
        <v>57</v>
      </c>
      <c r="C70" s="146"/>
      <c r="D70" s="147"/>
      <c r="E70" s="107"/>
      <c r="F70" s="31" t="s">
        <v>13</v>
      </c>
      <c r="G70" s="7"/>
      <c r="H70" s="7"/>
      <c r="I70" s="7"/>
      <c r="J70" s="7"/>
      <c r="K70" s="7"/>
      <c r="L70" s="7"/>
      <c r="M70" s="109"/>
      <c r="N70" s="60"/>
      <c r="S70" s="116"/>
    </row>
    <row r="71" spans="1:19" s="29" customFormat="1" ht="12.75" customHeight="1" x14ac:dyDescent="0.2">
      <c r="A71" s="59"/>
      <c r="B71" s="146" t="s">
        <v>42</v>
      </c>
      <c r="C71" s="146"/>
      <c r="D71" s="147"/>
      <c r="E71" s="86">
        <f>IF(S43&gt;S47,S44*S51,IF(S43+S44&gt;S47,S50*M71+S49*S51,S44*M71))</f>
        <v>0</v>
      </c>
      <c r="F71" s="31" t="s">
        <v>13</v>
      </c>
      <c r="G71" s="7"/>
      <c r="H71" s="7"/>
      <c r="I71" s="7"/>
      <c r="J71" s="7"/>
      <c r="K71" s="7"/>
      <c r="L71" s="7"/>
      <c r="M71" s="119">
        <f>SUM(M49:M53)</f>
        <v>0.18924999999999997</v>
      </c>
      <c r="N71" s="60"/>
      <c r="S71" s="116"/>
    </row>
    <row r="72" spans="1:19" s="1" customFormat="1" ht="12.75" customHeight="1" x14ac:dyDescent="0.2">
      <c r="A72" s="53"/>
      <c r="B72" s="146" t="s">
        <v>58</v>
      </c>
      <c r="C72" s="146"/>
      <c r="D72" s="147"/>
      <c r="E72" s="120">
        <f>$E$70*M72</f>
        <v>0</v>
      </c>
      <c r="F72" s="31" t="s">
        <v>13</v>
      </c>
      <c r="G72" s="121"/>
      <c r="H72" s="125"/>
      <c r="I72" s="125"/>
      <c r="J72" s="125"/>
      <c r="K72" s="125"/>
      <c r="L72" s="125"/>
      <c r="M72" s="119">
        <f>SUM(M56:M57)</f>
        <v>0</v>
      </c>
      <c r="N72" s="54"/>
      <c r="S72" s="99"/>
    </row>
    <row r="73" spans="1:19" s="1" customFormat="1" ht="12.75" customHeight="1" x14ac:dyDescent="0.2">
      <c r="A73" s="53"/>
      <c r="B73" s="146" t="s">
        <v>59</v>
      </c>
      <c r="C73" s="146"/>
      <c r="D73" s="147"/>
      <c r="E73" s="120">
        <f>$E$70*M73</f>
        <v>0</v>
      </c>
      <c r="F73" s="31" t="s">
        <v>13</v>
      </c>
      <c r="G73" s="125"/>
      <c r="H73" s="125"/>
      <c r="I73" s="125"/>
      <c r="J73" s="125"/>
      <c r="K73" s="125"/>
      <c r="L73" s="125"/>
      <c r="M73" s="119">
        <f>M60+M62</f>
        <v>5.9999999999999995E-4</v>
      </c>
      <c r="N73" s="54"/>
      <c r="S73" s="99"/>
    </row>
    <row r="74" spans="1:19" s="1" customFormat="1" ht="12.75" hidden="1" customHeight="1" x14ac:dyDescent="0.2">
      <c r="A74" s="53"/>
      <c r="B74" s="146"/>
      <c r="C74" s="146"/>
      <c r="D74" s="147"/>
      <c r="E74" s="107">
        <f>$E$70*M74</f>
        <v>0</v>
      </c>
      <c r="F74" s="31" t="s">
        <v>13</v>
      </c>
      <c r="G74" s="125"/>
      <c r="H74" s="125"/>
      <c r="I74" s="125"/>
      <c r="J74" s="125"/>
      <c r="K74" s="125"/>
      <c r="L74" s="125"/>
      <c r="M74" s="108"/>
      <c r="N74" s="54"/>
      <c r="S74" s="99"/>
    </row>
    <row r="75" spans="1:19" s="1" customFormat="1" ht="12.75" hidden="1" customHeight="1" thickBot="1" x14ac:dyDescent="0.25">
      <c r="A75" s="53"/>
      <c r="B75" s="146"/>
      <c r="C75" s="146"/>
      <c r="D75" s="147"/>
      <c r="E75" s="107">
        <f>$E$70*M75</f>
        <v>0</v>
      </c>
      <c r="F75" s="31" t="s">
        <v>13</v>
      </c>
      <c r="G75" s="125"/>
      <c r="H75" s="125"/>
      <c r="I75" s="125"/>
      <c r="J75" s="125"/>
      <c r="K75" s="125"/>
      <c r="L75" s="125"/>
      <c r="M75" s="108"/>
      <c r="N75" s="54"/>
      <c r="S75" s="99"/>
    </row>
    <row r="76" spans="1:19" s="1" customFormat="1" ht="12.75" customHeight="1" x14ac:dyDescent="0.2">
      <c r="A76" s="53"/>
      <c r="B76" s="146" t="s">
        <v>23</v>
      </c>
      <c r="C76" s="146"/>
      <c r="D76" s="147"/>
      <c r="E76" s="120">
        <f>(E45*E66+G45*G66+I45*I66+K45*K66+E70)*H76*J76/1000</f>
        <v>0</v>
      </c>
      <c r="F76" s="31" t="s">
        <v>13</v>
      </c>
      <c r="G76" s="1" t="s">
        <v>62</v>
      </c>
      <c r="H76" s="124"/>
      <c r="I76" s="125" t="s">
        <v>61</v>
      </c>
      <c r="J76" s="124"/>
      <c r="K76" s="125"/>
      <c r="L76" s="125"/>
      <c r="M76" s="118"/>
      <c r="N76" s="54"/>
      <c r="S76" s="99"/>
    </row>
    <row r="77" spans="1:19" s="1" customFormat="1" ht="12.75" customHeight="1" x14ac:dyDescent="0.2">
      <c r="A77" s="53"/>
      <c r="B77" s="144" t="s">
        <v>64</v>
      </c>
      <c r="C77" s="144"/>
      <c r="D77" s="145"/>
      <c r="E77" s="120">
        <f>(E45*E66+G45*G66+I45*I66+K45*K66+E70)*J77/1000</f>
        <v>0</v>
      </c>
      <c r="F77" s="31" t="s">
        <v>13</v>
      </c>
      <c r="G77" s="126"/>
      <c r="H77" s="126"/>
      <c r="I77" s="126" t="s">
        <v>61</v>
      </c>
      <c r="J77" s="124"/>
      <c r="K77" s="126"/>
      <c r="L77" s="126"/>
      <c r="M77" s="118"/>
      <c r="N77" s="58"/>
      <c r="S77" s="99"/>
    </row>
    <row r="78" spans="1:19" s="1" customFormat="1" ht="12.75" customHeight="1" x14ac:dyDescent="0.2">
      <c r="A78" s="53"/>
      <c r="B78" s="139"/>
      <c r="C78" s="139"/>
      <c r="D78" s="140"/>
      <c r="E78" s="129"/>
      <c r="F78" s="31" t="s">
        <v>13</v>
      </c>
      <c r="G78" s="125"/>
      <c r="H78" s="125"/>
      <c r="I78" s="125"/>
      <c r="J78" s="128"/>
      <c r="K78" s="125"/>
      <c r="L78" s="125"/>
      <c r="M78" s="118"/>
      <c r="N78" s="58"/>
      <c r="S78" s="99"/>
    </row>
    <row r="79" spans="1:19" s="90" customFormat="1" ht="5.25" customHeight="1" thickBot="1" x14ac:dyDescent="0.25">
      <c r="A79" s="53"/>
      <c r="E79" s="30"/>
      <c r="F79" s="15"/>
      <c r="N79" s="54"/>
      <c r="S79" s="30"/>
    </row>
    <row r="80" spans="1:19" s="1" customFormat="1" ht="12.75" customHeight="1" thickBot="1" x14ac:dyDescent="0.25">
      <c r="A80" s="53"/>
      <c r="B80" s="10" t="s">
        <v>24</v>
      </c>
      <c r="C80" s="130"/>
      <c r="D80" s="130"/>
      <c r="E80" s="134">
        <f>SUM(E69:E78)</f>
        <v>0</v>
      </c>
      <c r="F80" s="84" t="s">
        <v>13</v>
      </c>
      <c r="G80" s="131" t="s">
        <v>66</v>
      </c>
      <c r="H80" s="131" t="s">
        <v>67</v>
      </c>
      <c r="I80" s="135">
        <f>E44*E66+G44*G66+I44*I66+K44*K66+E70</f>
        <v>0</v>
      </c>
      <c r="J80" s="133" t="s">
        <v>68</v>
      </c>
      <c r="K80" s="135">
        <f>(E54+E58+E63)*E66+(G54+G58+G63)*G66+(I54+I58+I63)*I66+(K54+K58+K63)*K66+E71+E72+E73</f>
        <v>0</v>
      </c>
      <c r="L80" s="132" t="s">
        <v>69</v>
      </c>
      <c r="M80" s="135">
        <f>E76+E77</f>
        <v>0</v>
      </c>
      <c r="N80" s="54"/>
      <c r="S80" s="99"/>
    </row>
    <row r="81" spans="1:19" s="1" customFormat="1" ht="4.5" customHeight="1" thickBot="1" x14ac:dyDescent="0.25">
      <c r="A81" s="61"/>
      <c r="B81" s="50"/>
      <c r="C81" s="50"/>
      <c r="D81" s="50"/>
      <c r="E81" s="50"/>
      <c r="F81" s="62"/>
      <c r="G81" s="50"/>
      <c r="H81" s="50"/>
      <c r="I81" s="50"/>
      <c r="J81" s="50"/>
      <c r="K81" s="50"/>
      <c r="L81" s="50"/>
      <c r="M81" s="50"/>
      <c r="N81" s="63"/>
      <c r="S81" s="99"/>
    </row>
    <row r="82" spans="1:19" s="1" customFormat="1" ht="11.25" x14ac:dyDescent="0.2">
      <c r="F82" s="32"/>
      <c r="S82" s="99"/>
    </row>
    <row r="83" spans="1:19" s="1" customFormat="1" ht="11.25" x14ac:dyDescent="0.2">
      <c r="F83" s="32"/>
      <c r="S83" s="99"/>
    </row>
    <row r="84" spans="1:19" s="1" customFormat="1" ht="11.25" x14ac:dyDescent="0.2">
      <c r="F84" s="32"/>
      <c r="S84" s="99"/>
    </row>
    <row r="85" spans="1:19" s="1" customFormat="1" ht="11.25" x14ac:dyDescent="0.2">
      <c r="F85" s="32"/>
      <c r="S85" s="99"/>
    </row>
    <row r="86" spans="1:19" s="1" customFormat="1" ht="11.25" x14ac:dyDescent="0.2">
      <c r="F86" s="32"/>
      <c r="S86" s="99"/>
    </row>
    <row r="87" spans="1:19" s="1" customFormat="1" ht="11.25" x14ac:dyDescent="0.2">
      <c r="F87" s="32"/>
      <c r="S87" s="99"/>
    </row>
  </sheetData>
  <mergeCells count="23">
    <mergeCell ref="L23:M23"/>
    <mergeCell ref="E12:G12"/>
    <mergeCell ref="I12:J12"/>
    <mergeCell ref="I16:J16"/>
    <mergeCell ref="E18:M18"/>
    <mergeCell ref="A3:B3"/>
    <mergeCell ref="C3:F3"/>
    <mergeCell ref="H3:M3"/>
    <mergeCell ref="D5:M5"/>
    <mergeCell ref="D7:M7"/>
    <mergeCell ref="B78:D78"/>
    <mergeCell ref="M34:M36"/>
    <mergeCell ref="B42:D42"/>
    <mergeCell ref="B57:D57"/>
    <mergeCell ref="B75:D75"/>
    <mergeCell ref="B76:D76"/>
    <mergeCell ref="B43:D43"/>
    <mergeCell ref="B74:D74"/>
    <mergeCell ref="B70:D70"/>
    <mergeCell ref="B71:D71"/>
    <mergeCell ref="B72:D72"/>
    <mergeCell ref="B73:D73"/>
    <mergeCell ref="B77:D77"/>
  </mergeCells>
  <phoneticPr fontId="0" type="noConversion"/>
  <pageMargins left="0.78740157480314965" right="0.59055118110236227" top="0.78740157480314965" bottom="0.78740157480314965" header="0.51181102362204722" footer="0.51181102362204722"/>
  <pageSetup paperSize="9"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0D66A-EA37-4FAC-B16A-77FA0BBFC979}">
  <sheetPr>
    <pageSetUpPr fitToPage="1"/>
  </sheetPr>
  <dimension ref="A1:T87"/>
  <sheetViews>
    <sheetView workbookViewId="0">
      <selection activeCell="V43" sqref="V43"/>
    </sheetView>
  </sheetViews>
  <sheetFormatPr baseColWidth="10" defaultRowHeight="12.75" x14ac:dyDescent="0.2"/>
  <cols>
    <col min="1" max="1" width="2.28515625" customWidth="1"/>
    <col min="2" max="2" width="3.7109375" customWidth="1"/>
    <col min="3" max="3" width="9.140625" customWidth="1"/>
    <col min="4" max="4" width="18.7109375" customWidth="1"/>
    <col min="5" max="5" width="10.7109375" customWidth="1"/>
    <col min="6" max="6" width="4.28515625" style="17" customWidth="1"/>
    <col min="7" max="7" width="10.7109375" customWidth="1"/>
    <col min="8" max="8" width="5.140625" customWidth="1"/>
    <col min="9" max="9" width="10.140625" customWidth="1"/>
    <col min="10" max="10" width="4.85546875" customWidth="1"/>
    <col min="11" max="11" width="10.140625" customWidth="1"/>
    <col min="12" max="12" width="4.85546875" customWidth="1"/>
    <col min="13" max="13" width="10.42578125" customWidth="1"/>
    <col min="14" max="14" width="1.42578125" customWidth="1"/>
    <col min="17" max="17" width="11.42578125" hidden="1" customWidth="1"/>
    <col min="18" max="18" width="18.42578125" hidden="1" customWidth="1"/>
    <col min="19" max="19" width="11.42578125" style="93" hidden="1" customWidth="1"/>
    <col min="20" max="20" width="11.42578125" hidden="1" customWidth="1"/>
    <col min="21" max="21" width="0" hidden="1" customWidth="1"/>
  </cols>
  <sheetData>
    <row r="1" spans="1:19" x14ac:dyDescent="0.2">
      <c r="A1" s="38"/>
      <c r="B1" s="39" t="s">
        <v>40</v>
      </c>
      <c r="C1" s="39"/>
      <c r="D1" s="39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9" x14ac:dyDescent="0.2">
      <c r="A2" s="42"/>
      <c r="B2" s="9" t="s">
        <v>35</v>
      </c>
      <c r="C2" s="9"/>
      <c r="D2" s="9"/>
      <c r="E2" s="4"/>
      <c r="F2" s="4"/>
      <c r="G2" s="4"/>
      <c r="H2" s="4"/>
      <c r="I2" s="4"/>
      <c r="J2" s="4"/>
      <c r="K2" s="4"/>
      <c r="L2" s="4"/>
      <c r="M2" s="4"/>
      <c r="N2" s="43"/>
    </row>
    <row r="3" spans="1:19" s="6" customFormat="1" ht="18" customHeight="1" x14ac:dyDescent="0.2">
      <c r="A3" s="148" t="s">
        <v>0</v>
      </c>
      <c r="B3" s="149"/>
      <c r="C3" s="150"/>
      <c r="D3" s="151"/>
      <c r="E3" s="151"/>
      <c r="F3" s="152"/>
      <c r="G3" s="64" t="s">
        <v>1</v>
      </c>
      <c r="H3" s="150"/>
      <c r="I3" s="151"/>
      <c r="J3" s="151"/>
      <c r="K3" s="151"/>
      <c r="L3" s="151"/>
      <c r="M3" s="152"/>
      <c r="N3" s="45"/>
      <c r="S3" s="94"/>
    </row>
    <row r="4" spans="1:19" s="6" customFormat="1" ht="5.25" customHeight="1" x14ac:dyDescent="0.2">
      <c r="A4" s="136"/>
      <c r="B4" s="137"/>
      <c r="C4" s="8"/>
      <c r="D4" s="8"/>
      <c r="E4" s="64"/>
      <c r="F4" s="137"/>
      <c r="G4" s="137"/>
      <c r="H4" s="64"/>
      <c r="I4" s="64"/>
      <c r="J4" s="87"/>
      <c r="K4" s="64"/>
      <c r="L4" s="87"/>
      <c r="M4" s="87"/>
      <c r="N4" s="45"/>
      <c r="S4" s="94"/>
    </row>
    <row r="5" spans="1:19" s="6" customFormat="1" ht="18" customHeight="1" x14ac:dyDescent="0.2">
      <c r="A5" s="136" t="s">
        <v>38</v>
      </c>
      <c r="B5" s="137"/>
      <c r="C5" s="8"/>
      <c r="D5" s="150"/>
      <c r="E5" s="151"/>
      <c r="F5" s="151"/>
      <c r="G5" s="151"/>
      <c r="H5" s="151"/>
      <c r="I5" s="151"/>
      <c r="J5" s="151"/>
      <c r="K5" s="151"/>
      <c r="L5" s="151"/>
      <c r="M5" s="152"/>
      <c r="N5" s="45"/>
      <c r="S5" s="94"/>
    </row>
    <row r="6" spans="1:19" s="6" customFormat="1" ht="5.25" customHeight="1" x14ac:dyDescent="0.2">
      <c r="A6" s="136"/>
      <c r="B6" s="137"/>
      <c r="C6" s="8"/>
      <c r="D6" s="8"/>
      <c r="E6" s="64"/>
      <c r="F6" s="137"/>
      <c r="G6" s="137"/>
      <c r="H6" s="64"/>
      <c r="I6" s="64"/>
      <c r="J6" s="87"/>
      <c r="K6" s="64"/>
      <c r="L6" s="87"/>
      <c r="M6" s="87"/>
      <c r="N6" s="45"/>
      <c r="S6" s="94"/>
    </row>
    <row r="7" spans="1:19" s="6" customFormat="1" ht="18" customHeight="1" x14ac:dyDescent="0.2">
      <c r="A7" s="136" t="s">
        <v>39</v>
      </c>
      <c r="B7" s="137"/>
      <c r="C7" s="8"/>
      <c r="D7" s="150"/>
      <c r="E7" s="151"/>
      <c r="F7" s="151"/>
      <c r="G7" s="151"/>
      <c r="H7" s="151"/>
      <c r="I7" s="151"/>
      <c r="J7" s="151"/>
      <c r="K7" s="151"/>
      <c r="L7" s="151"/>
      <c r="M7" s="152"/>
      <c r="N7" s="45"/>
      <c r="S7" s="94"/>
    </row>
    <row r="8" spans="1:19" s="6" customFormat="1" ht="5.25" customHeight="1" thickBot="1" x14ac:dyDescent="0.25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  <c r="S8" s="94"/>
    </row>
    <row r="9" spans="1:19" ht="13.5" thickBot="1" x14ac:dyDescent="0.25"/>
    <row r="10" spans="1:19" s="3" customFormat="1" x14ac:dyDescent="0.2">
      <c r="A10" s="38"/>
      <c r="B10" s="51" t="s">
        <v>29</v>
      </c>
      <c r="C10" s="39"/>
      <c r="D10" s="40"/>
      <c r="E10" s="40"/>
      <c r="F10" s="52"/>
      <c r="G10" s="40"/>
      <c r="H10" s="40"/>
      <c r="I10" s="40"/>
      <c r="J10" s="40"/>
      <c r="K10" s="40"/>
      <c r="L10" s="40"/>
      <c r="M10" s="40"/>
      <c r="N10" s="41"/>
      <c r="S10" s="95"/>
    </row>
    <row r="11" spans="1:19" x14ac:dyDescent="0.2">
      <c r="A11" s="42"/>
      <c r="B11" s="13" t="s">
        <v>44</v>
      </c>
      <c r="C11" s="9"/>
      <c r="D11" s="4"/>
      <c r="E11" s="4"/>
      <c r="F11" s="14"/>
      <c r="G11" s="4"/>
      <c r="H11" s="4"/>
      <c r="I11" s="35"/>
      <c r="J11" s="34"/>
      <c r="K11" s="35"/>
      <c r="L11" s="34"/>
      <c r="M11" s="34"/>
      <c r="N11" s="43"/>
    </row>
    <row r="12" spans="1:19" s="1" customFormat="1" ht="13.5" customHeight="1" x14ac:dyDescent="0.2">
      <c r="A12" s="53"/>
      <c r="B12" s="138"/>
      <c r="C12" s="138"/>
      <c r="D12" s="138"/>
      <c r="E12" s="155" t="s">
        <v>10</v>
      </c>
      <c r="F12" s="155"/>
      <c r="G12" s="155"/>
      <c r="H12" s="138"/>
      <c r="I12" s="156"/>
      <c r="J12" s="156"/>
      <c r="K12" s="96"/>
      <c r="L12" s="97"/>
      <c r="M12" s="97"/>
      <c r="N12" s="98"/>
      <c r="S12" s="99"/>
    </row>
    <row r="13" spans="1:19" ht="3.75" customHeight="1" x14ac:dyDescent="0.2">
      <c r="A13" s="48"/>
      <c r="B13" s="5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49"/>
    </row>
    <row r="14" spans="1:19" ht="3.75" customHeight="1" x14ac:dyDescent="0.2">
      <c r="A14" s="46"/>
      <c r="B14" s="3"/>
      <c r="C14" s="3"/>
      <c r="D14" s="3"/>
      <c r="E14" s="3"/>
      <c r="F14" s="12"/>
      <c r="G14" s="3"/>
      <c r="H14" s="3"/>
      <c r="I14" s="3"/>
      <c r="J14" s="3"/>
      <c r="K14" s="3"/>
      <c r="L14" s="3"/>
      <c r="M14" s="3"/>
      <c r="N14" s="47"/>
    </row>
    <row r="15" spans="1:19" x14ac:dyDescent="0.2">
      <c r="A15" s="46"/>
      <c r="B15" s="10" t="s">
        <v>30</v>
      </c>
      <c r="C15" s="3"/>
      <c r="D15" s="3"/>
      <c r="E15" s="3"/>
      <c r="F15" s="12"/>
      <c r="G15" s="3"/>
      <c r="H15" s="3"/>
      <c r="I15" s="3"/>
      <c r="J15" s="3"/>
      <c r="K15" s="3"/>
      <c r="L15" s="3"/>
      <c r="M15" s="3"/>
      <c r="N15" s="47"/>
    </row>
    <row r="16" spans="1:19" ht="15" customHeight="1" x14ac:dyDescent="0.2">
      <c r="A16" s="46"/>
      <c r="B16" s="138" t="s">
        <v>2</v>
      </c>
      <c r="C16" s="3"/>
      <c r="D16" s="3"/>
      <c r="E16" s="3"/>
      <c r="F16" s="12"/>
      <c r="G16" s="3"/>
      <c r="H16" s="138"/>
      <c r="I16" s="156"/>
      <c r="J16" s="156"/>
      <c r="K16" s="96"/>
      <c r="L16" s="97"/>
      <c r="M16" s="97"/>
      <c r="N16" s="100"/>
    </row>
    <row r="17" spans="1:19" s="1" customFormat="1" ht="6" customHeight="1" x14ac:dyDescent="0.2">
      <c r="A17" s="53"/>
      <c r="B17" s="138"/>
      <c r="C17" s="138"/>
      <c r="D17" s="138"/>
      <c r="E17" s="138"/>
      <c r="F17" s="15"/>
      <c r="G17" s="138"/>
      <c r="H17" s="138"/>
      <c r="I17" s="138"/>
      <c r="J17" s="138"/>
      <c r="K17" s="138"/>
      <c r="L17" s="138"/>
      <c r="M17" s="138"/>
      <c r="N17" s="54"/>
      <c r="S17" s="99"/>
    </row>
    <row r="18" spans="1:19" ht="15" customHeight="1" x14ac:dyDescent="0.2">
      <c r="A18" s="46"/>
      <c r="B18" s="138" t="s">
        <v>3</v>
      </c>
      <c r="C18" s="3"/>
      <c r="D18" s="3"/>
      <c r="E18" s="157"/>
      <c r="F18" s="157"/>
      <c r="G18" s="157"/>
      <c r="H18" s="157"/>
      <c r="I18" s="157"/>
      <c r="J18" s="157"/>
      <c r="K18" s="157"/>
      <c r="L18" s="157"/>
      <c r="M18" s="157"/>
      <c r="N18" s="47"/>
    </row>
    <row r="19" spans="1:19" ht="3.75" customHeight="1" x14ac:dyDescent="0.2">
      <c r="A19" s="48"/>
      <c r="B19" s="5"/>
      <c r="C19" s="5"/>
      <c r="D19" s="5"/>
      <c r="E19" s="5"/>
      <c r="F19" s="16"/>
      <c r="G19" s="5"/>
      <c r="H19" s="5"/>
      <c r="I19" s="5"/>
      <c r="J19" s="5"/>
      <c r="K19" s="5"/>
      <c r="L19" s="5"/>
      <c r="M19" s="5"/>
      <c r="N19" s="49"/>
    </row>
    <row r="20" spans="1:19" x14ac:dyDescent="0.2">
      <c r="A20" s="46"/>
      <c r="B20" s="10" t="s">
        <v>31</v>
      </c>
      <c r="C20" s="3"/>
      <c r="D20" s="3"/>
      <c r="E20" s="3"/>
      <c r="F20" s="12"/>
      <c r="G20" s="3"/>
      <c r="H20" s="3"/>
      <c r="I20" s="3"/>
      <c r="J20" s="3"/>
      <c r="K20" s="3"/>
      <c r="L20" s="3"/>
      <c r="M20" s="3"/>
      <c r="N20" s="47"/>
    </row>
    <row r="21" spans="1:19" s="6" customFormat="1" ht="15" customHeight="1" x14ac:dyDescent="0.2">
      <c r="A21" s="55"/>
      <c r="B21" s="13" t="s">
        <v>32</v>
      </c>
      <c r="C21" s="18"/>
      <c r="D21" s="18"/>
      <c r="E21" s="18"/>
      <c r="F21" s="19"/>
      <c r="G21" s="18"/>
      <c r="H21" s="18"/>
      <c r="I21" s="18"/>
      <c r="J21" s="18"/>
      <c r="K21" s="18"/>
      <c r="L21" s="18"/>
      <c r="M21" s="18"/>
      <c r="N21" s="56"/>
      <c r="S21" s="94"/>
    </row>
    <row r="22" spans="1:19" s="6" customFormat="1" ht="4.5" customHeight="1" x14ac:dyDescent="0.2">
      <c r="A22" s="44"/>
      <c r="B22" s="11"/>
      <c r="C22" s="8"/>
      <c r="D22" s="8"/>
      <c r="E22" s="8"/>
      <c r="F22" s="20"/>
      <c r="G22" s="8"/>
      <c r="H22" s="8"/>
      <c r="I22" s="8"/>
      <c r="J22" s="8"/>
      <c r="K22" s="8"/>
      <c r="L22" s="8"/>
      <c r="M22" s="8"/>
      <c r="N22" s="45"/>
      <c r="S22" s="94"/>
    </row>
    <row r="23" spans="1:19" s="1" customFormat="1" ht="15" customHeight="1" x14ac:dyDescent="0.2">
      <c r="A23" s="53"/>
      <c r="B23" s="101"/>
      <c r="C23" s="138" t="s">
        <v>4</v>
      </c>
      <c r="D23" s="138"/>
      <c r="E23" s="102"/>
      <c r="F23" s="15"/>
      <c r="G23" s="138" t="s">
        <v>37</v>
      </c>
      <c r="H23" s="138"/>
      <c r="I23" s="138"/>
      <c r="J23" s="138"/>
      <c r="K23" s="25" t="s">
        <v>63</v>
      </c>
      <c r="L23" s="153"/>
      <c r="M23" s="154"/>
      <c r="N23" s="54"/>
      <c r="S23" s="99"/>
    </row>
    <row r="24" spans="1:19" ht="4.5" customHeight="1" x14ac:dyDescent="0.2">
      <c r="A24" s="46"/>
      <c r="B24" s="3"/>
      <c r="C24" s="3"/>
      <c r="D24" s="3"/>
      <c r="E24" s="3"/>
      <c r="F24" s="12"/>
      <c r="G24" s="3"/>
      <c r="H24" s="3"/>
      <c r="I24" s="3"/>
      <c r="J24" s="3"/>
      <c r="K24" s="3"/>
      <c r="L24" s="3"/>
      <c r="M24" s="3"/>
      <c r="N24" s="47"/>
    </row>
    <row r="25" spans="1:19" s="1" customFormat="1" ht="15" customHeight="1" x14ac:dyDescent="0.2">
      <c r="A25" s="53"/>
      <c r="B25" s="101"/>
      <c r="C25" s="138" t="s">
        <v>5</v>
      </c>
      <c r="D25" s="138"/>
      <c r="E25" s="102"/>
      <c r="F25" s="15"/>
      <c r="G25" s="138" t="s">
        <v>6</v>
      </c>
      <c r="H25" s="138"/>
      <c r="I25" s="138"/>
      <c r="J25" s="138"/>
      <c r="K25" s="138"/>
      <c r="L25" s="138"/>
      <c r="M25" s="138"/>
      <c r="N25" s="54"/>
      <c r="S25" s="99"/>
    </row>
    <row r="26" spans="1:19" ht="4.5" customHeight="1" x14ac:dyDescent="0.2">
      <c r="A26" s="46"/>
      <c r="B26" s="5"/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49"/>
    </row>
    <row r="27" spans="1:19" ht="3.75" customHeight="1" x14ac:dyDescent="0.2">
      <c r="A27" s="46"/>
      <c r="B27" s="3"/>
      <c r="C27" s="3"/>
      <c r="D27" s="3"/>
      <c r="E27" s="3"/>
      <c r="F27" s="12"/>
      <c r="G27" s="3"/>
      <c r="H27" s="3"/>
      <c r="I27" s="3"/>
      <c r="J27" s="3"/>
      <c r="K27" s="3"/>
      <c r="L27" s="3"/>
      <c r="M27" s="3"/>
      <c r="N27" s="47"/>
    </row>
    <row r="28" spans="1:19" x14ac:dyDescent="0.2">
      <c r="A28" s="46"/>
      <c r="B28" s="11" t="s">
        <v>33</v>
      </c>
      <c r="C28" s="3"/>
      <c r="D28" s="3"/>
      <c r="E28" s="3"/>
      <c r="F28" s="12"/>
      <c r="G28" s="3"/>
      <c r="H28" s="3"/>
      <c r="I28" s="3"/>
      <c r="J28" s="3"/>
      <c r="K28" s="3"/>
      <c r="L28" s="3"/>
      <c r="M28" s="3"/>
      <c r="N28" s="47"/>
    </row>
    <row r="29" spans="1:19" s="1" customFormat="1" ht="15" customHeight="1" x14ac:dyDescent="0.2">
      <c r="A29" s="53"/>
      <c r="B29" s="101"/>
      <c r="C29" s="138" t="s">
        <v>7</v>
      </c>
      <c r="D29" s="138"/>
      <c r="E29" s="103">
        <v>40</v>
      </c>
      <c r="F29" s="15"/>
      <c r="G29" s="138" t="s">
        <v>41</v>
      </c>
      <c r="H29" s="138"/>
      <c r="I29" s="138"/>
      <c r="J29" s="138"/>
      <c r="K29" s="138"/>
      <c r="L29" s="138"/>
      <c r="M29" s="138"/>
      <c r="N29" s="54"/>
      <c r="S29" s="99"/>
    </row>
    <row r="30" spans="1:19" ht="4.5" customHeight="1" x14ac:dyDescent="0.2">
      <c r="A30" s="48"/>
      <c r="B30" s="5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49"/>
    </row>
    <row r="31" spans="1:19" s="3" customFormat="1" x14ac:dyDescent="0.2">
      <c r="A31" s="46"/>
      <c r="B31" s="10" t="s">
        <v>34</v>
      </c>
      <c r="F31" s="12"/>
      <c r="N31" s="47"/>
      <c r="S31" s="95"/>
    </row>
    <row r="32" spans="1:19" s="6" customFormat="1" ht="15" customHeight="1" x14ac:dyDescent="0.2">
      <c r="A32" s="55"/>
      <c r="B32" s="13" t="s">
        <v>8</v>
      </c>
      <c r="C32" s="18"/>
      <c r="D32" s="18"/>
      <c r="E32" s="18"/>
      <c r="F32" s="19"/>
      <c r="G32" s="18"/>
      <c r="H32" s="18"/>
      <c r="I32" s="18"/>
      <c r="J32" s="18"/>
      <c r="K32" s="18"/>
      <c r="L32" s="18"/>
      <c r="M32" s="18"/>
      <c r="N32" s="56"/>
      <c r="S32" s="94"/>
    </row>
    <row r="33" spans="1:20" s="6" customFormat="1" ht="3.75" customHeight="1" x14ac:dyDescent="0.2">
      <c r="A33" s="44"/>
      <c r="B33" s="8"/>
      <c r="C33" s="8"/>
      <c r="D33" s="8"/>
      <c r="E33" s="8"/>
      <c r="F33" s="20"/>
      <c r="G33" s="8"/>
      <c r="H33" s="8"/>
      <c r="I33" s="8"/>
      <c r="J33" s="8"/>
      <c r="K33" s="8"/>
      <c r="L33" s="8"/>
      <c r="M33" s="8"/>
      <c r="N33" s="45"/>
      <c r="S33" s="94"/>
    </row>
    <row r="34" spans="1:20" x14ac:dyDescent="0.2">
      <c r="A34" s="46"/>
      <c r="B34" s="3"/>
      <c r="C34" s="3"/>
      <c r="D34" s="21" t="s">
        <v>9</v>
      </c>
      <c r="E34" s="104"/>
      <c r="F34" s="105"/>
      <c r="G34" s="104"/>
      <c r="H34" s="3"/>
      <c r="I34" s="104"/>
      <c r="J34" s="3"/>
      <c r="K34" s="104"/>
      <c r="L34" s="3"/>
      <c r="M34" s="141" t="s">
        <v>27</v>
      </c>
      <c r="N34" s="47"/>
    </row>
    <row r="35" spans="1:20" s="1" customFormat="1" ht="11.25" x14ac:dyDescent="0.2">
      <c r="A35" s="53"/>
      <c r="B35" s="138" t="s">
        <v>10</v>
      </c>
      <c r="C35" s="138"/>
      <c r="D35" s="138"/>
      <c r="E35" s="103"/>
      <c r="F35" s="15"/>
      <c r="G35" s="106"/>
      <c r="H35" s="138"/>
      <c r="I35" s="106"/>
      <c r="J35" s="138"/>
      <c r="K35" s="106"/>
      <c r="L35" s="138"/>
      <c r="M35" s="142"/>
      <c r="N35" s="54"/>
      <c r="S35" s="99"/>
    </row>
    <row r="36" spans="1:20" s="1" customFormat="1" ht="11.25" x14ac:dyDescent="0.2">
      <c r="A36" s="53"/>
      <c r="B36" s="138" t="s">
        <v>65</v>
      </c>
      <c r="C36" s="138"/>
      <c r="D36" s="138"/>
      <c r="E36" s="103"/>
      <c r="F36" s="15"/>
      <c r="G36" s="106"/>
      <c r="H36" s="138"/>
      <c r="I36" s="106"/>
      <c r="J36" s="138"/>
      <c r="K36" s="106"/>
      <c r="L36" s="138"/>
      <c r="M36" s="143"/>
      <c r="N36" s="54"/>
      <c r="S36" s="99"/>
    </row>
    <row r="37" spans="1:20" s="1" customFormat="1" ht="3.75" customHeight="1" x14ac:dyDescent="0.2">
      <c r="A37" s="57"/>
      <c r="B37" s="2"/>
      <c r="C37" s="2"/>
      <c r="D37" s="2"/>
      <c r="E37" s="89"/>
      <c r="F37" s="22"/>
      <c r="G37" s="2"/>
      <c r="H37" s="2"/>
      <c r="I37" s="2"/>
      <c r="J37" s="2"/>
      <c r="K37" s="2"/>
      <c r="L37" s="2"/>
      <c r="M37" s="2"/>
      <c r="N37" s="58"/>
      <c r="S37" s="99"/>
    </row>
    <row r="38" spans="1:20" s="1" customFormat="1" ht="3.75" customHeight="1" x14ac:dyDescent="0.2">
      <c r="A38" s="53"/>
      <c r="B38" s="138"/>
      <c r="C38" s="138"/>
      <c r="D38" s="138"/>
      <c r="E38" s="138"/>
      <c r="F38" s="15"/>
      <c r="G38" s="138"/>
      <c r="H38" s="138"/>
      <c r="I38" s="138"/>
      <c r="J38" s="138"/>
      <c r="K38" s="138"/>
      <c r="L38" s="138"/>
      <c r="M38" s="138"/>
      <c r="N38" s="54"/>
      <c r="S38" s="99"/>
    </row>
    <row r="39" spans="1:20" s="6" customFormat="1" ht="11.25" customHeight="1" x14ac:dyDescent="0.2">
      <c r="A39" s="44"/>
      <c r="B39" s="11" t="s">
        <v>11</v>
      </c>
      <c r="C39" s="8"/>
      <c r="D39" s="8"/>
      <c r="E39" s="33"/>
      <c r="F39" s="20"/>
      <c r="G39" s="8"/>
      <c r="H39" s="8"/>
      <c r="I39" s="8"/>
      <c r="J39" s="8"/>
      <c r="K39" s="8"/>
      <c r="L39" s="8"/>
      <c r="M39" s="69"/>
      <c r="N39" s="45"/>
      <c r="S39" s="94"/>
    </row>
    <row r="40" spans="1:20" s="1" customFormat="1" ht="3" customHeight="1" x14ac:dyDescent="0.2">
      <c r="A40" s="53"/>
      <c r="B40" s="138"/>
      <c r="C40" s="138"/>
      <c r="D40" s="138"/>
      <c r="E40" s="138"/>
      <c r="F40" s="15"/>
      <c r="G40" s="138"/>
      <c r="H40" s="138"/>
      <c r="I40" s="138"/>
      <c r="J40" s="138"/>
      <c r="K40" s="138"/>
      <c r="L40" s="138"/>
      <c r="M40" s="68"/>
      <c r="N40" s="54"/>
      <c r="S40" s="99"/>
    </row>
    <row r="41" spans="1:20" s="1" customFormat="1" ht="15" customHeight="1" x14ac:dyDescent="0.2">
      <c r="A41" s="53"/>
      <c r="B41" s="138" t="s">
        <v>12</v>
      </c>
      <c r="C41" s="138"/>
      <c r="D41" s="138"/>
      <c r="E41" s="107"/>
      <c r="F41" s="23" t="s">
        <v>13</v>
      </c>
      <c r="G41" s="107"/>
      <c r="H41" s="24" t="s">
        <v>13</v>
      </c>
      <c r="I41" s="107"/>
      <c r="J41" s="31" t="s">
        <v>13</v>
      </c>
      <c r="K41" s="107"/>
      <c r="L41" s="31" t="s">
        <v>13</v>
      </c>
      <c r="M41" s="127">
        <f>E29/40</f>
        <v>1</v>
      </c>
      <c r="N41" s="54"/>
      <c r="S41" s="99"/>
    </row>
    <row r="42" spans="1:20" s="1" customFormat="1" ht="15" customHeight="1" x14ac:dyDescent="0.2">
      <c r="A42" s="53"/>
      <c r="B42" s="144" t="s">
        <v>45</v>
      </c>
      <c r="C42" s="144"/>
      <c r="D42" s="145"/>
      <c r="E42" s="107"/>
      <c r="F42" s="23" t="s">
        <v>13</v>
      </c>
      <c r="G42" s="107"/>
      <c r="H42" s="23" t="s">
        <v>13</v>
      </c>
      <c r="I42" s="107"/>
      <c r="J42" s="31" t="s">
        <v>13</v>
      </c>
      <c r="K42" s="107"/>
      <c r="L42" s="31" t="s">
        <v>13</v>
      </c>
      <c r="M42" s="36"/>
      <c r="N42" s="54"/>
      <c r="S42" s="99" t="s">
        <v>73</v>
      </c>
      <c r="T42" s="1" t="s">
        <v>74</v>
      </c>
    </row>
    <row r="43" spans="1:20" s="1" customFormat="1" ht="15" customHeight="1" x14ac:dyDescent="0.2">
      <c r="A43" s="53"/>
      <c r="B43" s="139" t="s">
        <v>46</v>
      </c>
      <c r="C43" s="139"/>
      <c r="D43" s="140"/>
      <c r="E43" s="107"/>
      <c r="F43" s="23" t="s">
        <v>13</v>
      </c>
      <c r="G43" s="107"/>
      <c r="H43" s="23" t="s">
        <v>13</v>
      </c>
      <c r="I43" s="107"/>
      <c r="J43" s="31" t="s">
        <v>13</v>
      </c>
      <c r="K43" s="107"/>
      <c r="L43" s="31" t="s">
        <v>13</v>
      </c>
      <c r="M43" s="36"/>
      <c r="N43" s="54"/>
      <c r="R43" s="1" t="s">
        <v>47</v>
      </c>
      <c r="S43" s="99">
        <f>E41*E66+G41*G66+I41*I66+K41*K66</f>
        <v>0</v>
      </c>
    </row>
    <row r="44" spans="1:20" s="29" customFormat="1" ht="15" customHeight="1" x14ac:dyDescent="0.2">
      <c r="A44" s="59"/>
      <c r="B44" s="25"/>
      <c r="C44" s="7"/>
      <c r="D44" s="25" t="s">
        <v>14</v>
      </c>
      <c r="E44" s="85">
        <f>SUM(E41:E43)</f>
        <v>0</v>
      </c>
      <c r="F44" s="26" t="s">
        <v>13</v>
      </c>
      <c r="G44" s="85">
        <f>SUM(G41:G43)</f>
        <v>0</v>
      </c>
      <c r="H44" s="27" t="s">
        <v>13</v>
      </c>
      <c r="I44" s="85">
        <f>SUM(I41:I43)</f>
        <v>0</v>
      </c>
      <c r="J44" s="37" t="s">
        <v>13</v>
      </c>
      <c r="K44" s="85">
        <f>SUM(K41:K43)</f>
        <v>0</v>
      </c>
      <c r="L44" s="37" t="s">
        <v>13</v>
      </c>
      <c r="M44" s="70"/>
      <c r="N44" s="60"/>
      <c r="R44" s="1" t="s">
        <v>48</v>
      </c>
      <c r="S44" s="99">
        <f>E70</f>
        <v>0</v>
      </c>
      <c r="T44" s="1"/>
    </row>
    <row r="45" spans="1:20" s="29" customFormat="1" ht="15" customHeight="1" x14ac:dyDescent="0.2">
      <c r="A45" s="59"/>
      <c r="B45" s="25"/>
      <c r="C45" s="7"/>
      <c r="D45" s="25" t="s">
        <v>60</v>
      </c>
      <c r="E45" s="122"/>
      <c r="F45" s="26" t="s">
        <v>13</v>
      </c>
      <c r="G45" s="123"/>
      <c r="H45" s="26" t="s">
        <v>13</v>
      </c>
      <c r="I45" s="123"/>
      <c r="J45" s="26" t="s">
        <v>13</v>
      </c>
      <c r="K45" s="123"/>
      <c r="L45" s="37" t="s">
        <v>13</v>
      </c>
      <c r="M45" s="70"/>
      <c r="N45" s="60"/>
      <c r="R45" s="1"/>
      <c r="S45" s="99"/>
      <c r="T45" s="1"/>
    </row>
    <row r="46" spans="1:20" s="1" customFormat="1" ht="11.25" x14ac:dyDescent="0.2">
      <c r="A46" s="53"/>
      <c r="B46" s="138"/>
      <c r="C46" s="138"/>
      <c r="D46" s="138"/>
      <c r="E46" s="71"/>
      <c r="F46" s="75"/>
      <c r="G46" s="73"/>
      <c r="H46" s="77"/>
      <c r="I46" s="73"/>
      <c r="J46" s="78"/>
      <c r="K46" s="73"/>
      <c r="L46" s="78"/>
      <c r="M46" s="68"/>
      <c r="N46" s="54"/>
      <c r="R46" s="1" t="s">
        <v>49</v>
      </c>
      <c r="S46" s="99">
        <f>S43+S44</f>
        <v>0</v>
      </c>
    </row>
    <row r="47" spans="1:20" s="6" customFormat="1" ht="12" x14ac:dyDescent="0.2">
      <c r="A47" s="44"/>
      <c r="B47" s="11" t="s">
        <v>50</v>
      </c>
      <c r="C47" s="8"/>
      <c r="D47" s="8"/>
      <c r="E47" s="72"/>
      <c r="F47" s="80"/>
      <c r="G47" s="72"/>
      <c r="H47" s="81"/>
      <c r="I47" s="72"/>
      <c r="J47" s="82"/>
      <c r="K47" s="72"/>
      <c r="L47" s="82"/>
      <c r="M47" s="69"/>
      <c r="N47" s="45"/>
      <c r="R47" s="6" t="s">
        <v>71</v>
      </c>
      <c r="S47" s="94">
        <f>59850/40*E29</f>
        <v>59850</v>
      </c>
      <c r="T47" s="99">
        <v>85200</v>
      </c>
    </row>
    <row r="48" spans="1:20" s="1" customFormat="1" ht="4.5" customHeight="1" x14ac:dyDescent="0.2">
      <c r="A48" s="53"/>
      <c r="B48" s="138"/>
      <c r="C48" s="138"/>
      <c r="D48" s="138"/>
      <c r="E48" s="73"/>
      <c r="F48" s="75"/>
      <c r="G48" s="73"/>
      <c r="H48" s="77"/>
      <c r="I48" s="73"/>
      <c r="J48" s="83"/>
      <c r="K48" s="73"/>
      <c r="L48" s="83"/>
      <c r="M48" s="68"/>
      <c r="N48" s="54"/>
      <c r="S48" s="99"/>
    </row>
    <row r="49" spans="1:20" s="1" customFormat="1" ht="15" customHeight="1" x14ac:dyDescent="0.2">
      <c r="A49" s="53"/>
      <c r="B49" s="138" t="s">
        <v>15</v>
      </c>
      <c r="C49" s="138"/>
      <c r="D49" s="138"/>
      <c r="E49" s="88">
        <f>IF(E29=0,0,IF(E41/E29*40&gt;S52,(S52/40*E29+E42+E43)*M49,E45*M49))</f>
        <v>0</v>
      </c>
      <c r="F49" s="23" t="s">
        <v>13</v>
      </c>
      <c r="G49" s="88">
        <f>IF(E29=0,0,IF(G41/E29*40&gt;S52,(S52/40*E29+G42+G43)*M49,G45*M49))</f>
        <v>0</v>
      </c>
      <c r="H49" s="24" t="s">
        <v>13</v>
      </c>
      <c r="I49" s="88">
        <f>IF(E29=0,0,IF(I41/E29*40&gt;S52,(S52/40*E29+I42+I43)*M49,I45*M49))</f>
        <v>0</v>
      </c>
      <c r="J49" s="31" t="s">
        <v>13</v>
      </c>
      <c r="K49" s="88">
        <f>IF(E29=0,0,IF(K41/E29*40&gt;S52,(S52/40*E29+K42+K43)*M49,K45*M49))</f>
        <v>0</v>
      </c>
      <c r="L49" s="31" t="s">
        <v>13</v>
      </c>
      <c r="M49" s="109">
        <v>1.025E-2</v>
      </c>
      <c r="N49" s="54"/>
      <c r="R49" s="1" t="s">
        <v>51</v>
      </c>
      <c r="S49" s="99">
        <f>S46-S47</f>
        <v>-59850</v>
      </c>
    </row>
    <row r="50" spans="1:20" s="1" customFormat="1" ht="15" customHeight="1" x14ac:dyDescent="0.2">
      <c r="A50" s="53"/>
      <c r="B50" s="138" t="s">
        <v>16</v>
      </c>
      <c r="C50" s="138"/>
      <c r="D50" s="138"/>
      <c r="E50" s="88">
        <f>IF(E29=0,0,IF(E41/E29*40&gt;T52,(T52/40*E29+E42+E43)*M50,E45*M50))</f>
        <v>0</v>
      </c>
      <c r="F50" s="23" t="s">
        <v>13</v>
      </c>
      <c r="G50" s="88">
        <f>IF(E29=0,0,IF(G41/E29*40&gt;T52,(T52/40*E29+G42+G43)*M50,G45*M50))</f>
        <v>0</v>
      </c>
      <c r="H50" s="24" t="s">
        <v>13</v>
      </c>
      <c r="I50" s="88">
        <f>IF(E29=0,0,IF(I41/E29*40&gt;T52,(T52/40*E29+I42+I43)*M50,I45*M50))</f>
        <v>0</v>
      </c>
      <c r="J50" s="31" t="s">
        <v>13</v>
      </c>
      <c r="K50" s="88">
        <f>IF(E29=0,0,IF(K41/E29*40&gt;T52,(T52/40*E29+K42+K43)*M50,K45*M50))</f>
        <v>0</v>
      </c>
      <c r="L50" s="31" t="s">
        <v>13</v>
      </c>
      <c r="M50" s="109">
        <v>9.2999999999999999E-2</v>
      </c>
      <c r="N50" s="54"/>
      <c r="R50" s="1" t="s">
        <v>52</v>
      </c>
      <c r="S50" s="99">
        <f>S44-S49</f>
        <v>59850</v>
      </c>
    </row>
    <row r="51" spans="1:20" s="1" customFormat="1" ht="15" customHeight="1" x14ac:dyDescent="0.2">
      <c r="A51" s="53"/>
      <c r="B51" s="138" t="s">
        <v>17</v>
      </c>
      <c r="C51" s="138"/>
      <c r="D51" s="138"/>
      <c r="E51" s="88">
        <f>IF(E29=0,0,IF(E41/E29*40&gt;T52,(T52/40*E29+E42+E43)*M51,E45*M51))</f>
        <v>0</v>
      </c>
      <c r="F51" s="23" t="s">
        <v>13</v>
      </c>
      <c r="G51" s="88">
        <f>IF(E29=0,0,IF(G41/E29*40&gt;T52,(T52/40*E29+G42+G43)*M51,G45*M51))</f>
        <v>0</v>
      </c>
      <c r="H51" s="24" t="s">
        <v>13</v>
      </c>
      <c r="I51" s="88">
        <f>IF(E29=0,0,IF(I41/E29*40&gt;T52,(T52/40*E29+I42+I43)*M51,I45*M51))</f>
        <v>0</v>
      </c>
      <c r="J51" s="31" t="s">
        <v>13</v>
      </c>
      <c r="K51" s="88">
        <f>IF(E29=0,0,IF(K41/E29*40&gt;T52,(T52/40*E29+K42+K43)*M51,K45*M51))</f>
        <v>0</v>
      </c>
      <c r="L51" s="31" t="s">
        <v>13</v>
      </c>
      <c r="M51" s="109">
        <v>1.2999999999999999E-2</v>
      </c>
      <c r="N51" s="54"/>
      <c r="R51" s="1" t="s">
        <v>53</v>
      </c>
      <c r="S51" s="110">
        <f>M71-M49-M52-M53</f>
        <v>0.10599999999999997</v>
      </c>
    </row>
    <row r="52" spans="1:20" s="1" customFormat="1" ht="15" customHeight="1" x14ac:dyDescent="0.2">
      <c r="A52" s="53"/>
      <c r="B52" s="138" t="s">
        <v>18</v>
      </c>
      <c r="C52" s="138"/>
      <c r="D52" s="138"/>
      <c r="E52" s="88">
        <f>IF(E29=0,0,IF(E41/E29*40&gt;S52,(S52/40*E29+E42+E43)*M52,E45*M52))</f>
        <v>0</v>
      </c>
      <c r="F52" s="23" t="s">
        <v>13</v>
      </c>
      <c r="G52" s="88">
        <f>IF(E29=0,0,IF(G41/E29*40&gt;S52,(S52/40*E29+G42+G43)*M52,G45*M52))</f>
        <v>0</v>
      </c>
      <c r="H52" s="24" t="s">
        <v>13</v>
      </c>
      <c r="I52" s="88">
        <f>IF(E29=0,0,IF(I41/E29*40&gt;S52,(S52/40*E29+I42+I43)*M52,I45*M52))</f>
        <v>0</v>
      </c>
      <c r="J52" s="31" t="s">
        <v>13</v>
      </c>
      <c r="K52" s="88">
        <f>IF(E29=0,0,IF(K41/E29*40&gt;S52,(S52/40*E29+K42+K43)*M52,K45*M52))</f>
        <v>0</v>
      </c>
      <c r="L52" s="31" t="s">
        <v>13</v>
      </c>
      <c r="M52" s="109">
        <v>7.2999999999999995E-2</v>
      </c>
      <c r="N52" s="54"/>
      <c r="R52" s="1" t="s">
        <v>72</v>
      </c>
      <c r="S52" s="99">
        <v>4987.5</v>
      </c>
      <c r="T52" s="99">
        <v>7100</v>
      </c>
    </row>
    <row r="53" spans="1:20" s="1" customFormat="1" ht="15" customHeight="1" x14ac:dyDescent="0.2">
      <c r="A53" s="53"/>
      <c r="B53" s="68" t="s">
        <v>70</v>
      </c>
      <c r="C53" s="138"/>
      <c r="D53" s="138"/>
      <c r="E53" s="88">
        <f>IF(E29=0,0,IF(E41/E29*40&gt;S52,(S52/40*E29+E42+E43)*M53,E45*M53))</f>
        <v>0</v>
      </c>
      <c r="F53" s="23" t="s">
        <v>13</v>
      </c>
      <c r="G53" s="88">
        <f>IF(E29=0,0,IF(G41/E29*40&gt;S52,(S52/40*E29+G42+G43)*M53,G45*M53))</f>
        <v>0</v>
      </c>
      <c r="H53" s="24" t="s">
        <v>13</v>
      </c>
      <c r="I53" s="88">
        <f>IF(E29=0,0,IF(I41/E29*40&gt;S52,(S52/40*E29+I42+I43)*M53,I45*M53))</f>
        <v>0</v>
      </c>
      <c r="J53" s="31" t="s">
        <v>13</v>
      </c>
      <c r="K53" s="88">
        <f>IF(E29=0,0,IF(K41/E29*40&gt;S52,(S52/40*E29+K42+K43)*M53,K45*M53))</f>
        <v>0</v>
      </c>
      <c r="L53" s="31" t="s">
        <v>13</v>
      </c>
      <c r="M53" s="109"/>
      <c r="N53" s="54"/>
      <c r="S53" s="99"/>
    </row>
    <row r="54" spans="1:20" s="1" customFormat="1" ht="15" customHeight="1" x14ac:dyDescent="0.2">
      <c r="A54" s="53"/>
      <c r="B54" s="7"/>
      <c r="C54" s="7"/>
      <c r="D54" s="25" t="s">
        <v>14</v>
      </c>
      <c r="E54" s="86">
        <f>SUM(E49:E53)</f>
        <v>0</v>
      </c>
      <c r="F54" s="23" t="s">
        <v>13</v>
      </c>
      <c r="G54" s="86">
        <f>SUM(G49:G53)</f>
        <v>0</v>
      </c>
      <c r="H54" s="24" t="s">
        <v>13</v>
      </c>
      <c r="I54" s="86">
        <f>SUM(I49:I53)</f>
        <v>0</v>
      </c>
      <c r="J54" s="31" t="s">
        <v>13</v>
      </c>
      <c r="K54" s="86">
        <f>SUM(K49:K53)</f>
        <v>0</v>
      </c>
      <c r="L54" s="31" t="s">
        <v>13</v>
      </c>
      <c r="M54" s="68"/>
      <c r="N54" s="54"/>
      <c r="S54" s="99"/>
    </row>
    <row r="55" spans="1:20" s="1" customFormat="1" ht="15" customHeight="1" x14ac:dyDescent="0.2">
      <c r="A55" s="53"/>
      <c r="B55" s="11" t="s">
        <v>54</v>
      </c>
      <c r="C55" s="7"/>
      <c r="D55" s="25"/>
      <c r="E55" s="74"/>
      <c r="F55" s="111"/>
      <c r="G55" s="74"/>
      <c r="H55" s="112"/>
      <c r="I55" s="74"/>
      <c r="J55" s="113"/>
      <c r="K55" s="74"/>
      <c r="L55" s="113"/>
      <c r="M55" s="68"/>
      <c r="N55" s="54"/>
      <c r="S55" s="99"/>
    </row>
    <row r="56" spans="1:20" s="1" customFormat="1" ht="15" customHeight="1" x14ac:dyDescent="0.2">
      <c r="A56" s="53"/>
      <c r="B56" s="138" t="s">
        <v>55</v>
      </c>
      <c r="C56" s="138"/>
      <c r="D56" s="138"/>
      <c r="E56" s="88">
        <f>(E44-E43)*M56</f>
        <v>0</v>
      </c>
      <c r="F56" s="23" t="s">
        <v>13</v>
      </c>
      <c r="G56" s="88">
        <f>(G44-G43)*M56</f>
        <v>0</v>
      </c>
      <c r="H56" s="24" t="s">
        <v>13</v>
      </c>
      <c r="I56" s="88">
        <f>(I44-I43)*M56</f>
        <v>0</v>
      </c>
      <c r="J56" s="31" t="s">
        <v>13</v>
      </c>
      <c r="K56" s="88">
        <f>(K44-K43)*M56</f>
        <v>0</v>
      </c>
      <c r="L56" s="31" t="s">
        <v>13</v>
      </c>
      <c r="M56" s="109"/>
      <c r="N56" s="54"/>
      <c r="S56" s="99"/>
    </row>
    <row r="57" spans="1:20" s="1" customFormat="1" ht="15" customHeight="1" x14ac:dyDescent="0.2">
      <c r="A57" s="53"/>
      <c r="B57" s="139"/>
      <c r="C57" s="139"/>
      <c r="D57" s="140"/>
      <c r="E57" s="88">
        <f>$E$45*M57</f>
        <v>0</v>
      </c>
      <c r="F57" s="23" t="s">
        <v>13</v>
      </c>
      <c r="G57" s="88">
        <f>$G$45*M57</f>
        <v>0</v>
      </c>
      <c r="H57" s="24" t="s">
        <v>13</v>
      </c>
      <c r="I57" s="88">
        <f>$I$45*M57</f>
        <v>0</v>
      </c>
      <c r="J57" s="31" t="s">
        <v>13</v>
      </c>
      <c r="K57" s="88">
        <f>$K$45*M57</f>
        <v>0</v>
      </c>
      <c r="L57" s="31" t="s">
        <v>13</v>
      </c>
      <c r="M57" s="109"/>
      <c r="N57" s="54"/>
      <c r="S57" s="99"/>
    </row>
    <row r="58" spans="1:20" s="1" customFormat="1" ht="15" customHeight="1" x14ac:dyDescent="0.2">
      <c r="A58" s="53"/>
      <c r="B58" s="7"/>
      <c r="C58" s="7"/>
      <c r="D58" s="25" t="s">
        <v>14</v>
      </c>
      <c r="E58" s="86">
        <f>SUM(E56:E57)</f>
        <v>0</v>
      </c>
      <c r="F58" s="23" t="s">
        <v>13</v>
      </c>
      <c r="G58" s="86">
        <f>SUM(G56:G57)</f>
        <v>0</v>
      </c>
      <c r="H58" s="24" t="s">
        <v>13</v>
      </c>
      <c r="I58" s="86">
        <f>SUM(I56:I57)</f>
        <v>0</v>
      </c>
      <c r="J58" s="31" t="s">
        <v>13</v>
      </c>
      <c r="K58" s="86">
        <f>SUM(K56:K57)</f>
        <v>0</v>
      </c>
      <c r="L58" s="31" t="s">
        <v>13</v>
      </c>
      <c r="M58" s="68"/>
      <c r="N58" s="54"/>
      <c r="S58" s="99"/>
    </row>
    <row r="59" spans="1:20" s="1" customFormat="1" ht="15" customHeight="1" x14ac:dyDescent="0.2">
      <c r="A59" s="53"/>
      <c r="B59" s="11" t="s">
        <v>56</v>
      </c>
      <c r="C59" s="7"/>
      <c r="D59" s="25"/>
      <c r="E59" s="74"/>
      <c r="F59" s="111"/>
      <c r="G59" s="74"/>
      <c r="H59" s="112"/>
      <c r="I59" s="74"/>
      <c r="J59" s="113"/>
      <c r="K59" s="74"/>
      <c r="L59" s="113"/>
      <c r="M59" s="68"/>
      <c r="N59" s="54"/>
      <c r="S59" s="99"/>
    </row>
    <row r="60" spans="1:20" s="1" customFormat="1" ht="15" customHeight="1" x14ac:dyDescent="0.2">
      <c r="A60" s="53"/>
      <c r="B60" s="114" t="s">
        <v>25</v>
      </c>
      <c r="C60" s="138"/>
      <c r="D60" s="138"/>
      <c r="E60" s="88">
        <f>$E$45*M60</f>
        <v>0</v>
      </c>
      <c r="F60" s="23" t="s">
        <v>13</v>
      </c>
      <c r="G60" s="88">
        <f>$G$45*M60</f>
        <v>0</v>
      </c>
      <c r="H60" s="24" t="s">
        <v>13</v>
      </c>
      <c r="I60" s="88">
        <f>$I$45*M60</f>
        <v>0</v>
      </c>
      <c r="J60" s="31" t="s">
        <v>13</v>
      </c>
      <c r="K60" s="88">
        <f>$K$45*M60</f>
        <v>0</v>
      </c>
      <c r="L60" s="31" t="s">
        <v>13</v>
      </c>
      <c r="M60" s="109"/>
      <c r="N60" s="54"/>
      <c r="S60" s="99"/>
    </row>
    <row r="61" spans="1:20" s="1" customFormat="1" ht="15" customHeight="1" x14ac:dyDescent="0.2">
      <c r="A61" s="53"/>
      <c r="B61" s="138" t="s">
        <v>26</v>
      </c>
      <c r="C61" s="138"/>
      <c r="D61" s="138"/>
      <c r="E61" s="88">
        <f>$E$45*M61</f>
        <v>0</v>
      </c>
      <c r="F61" s="23" t="s">
        <v>13</v>
      </c>
      <c r="G61" s="88">
        <f>$G$45*M61</f>
        <v>0</v>
      </c>
      <c r="H61" s="24" t="s">
        <v>13</v>
      </c>
      <c r="I61" s="88">
        <f>$I$45*M61</f>
        <v>0</v>
      </c>
      <c r="J61" s="31" t="s">
        <v>13</v>
      </c>
      <c r="K61" s="88">
        <f>$K$45*M61</f>
        <v>0</v>
      </c>
      <c r="L61" s="31" t="s">
        <v>13</v>
      </c>
      <c r="M61" s="109"/>
      <c r="N61" s="54"/>
      <c r="S61" s="99"/>
    </row>
    <row r="62" spans="1:20" s="1" customFormat="1" ht="15" customHeight="1" x14ac:dyDescent="0.2">
      <c r="A62" s="53"/>
      <c r="B62" s="138" t="s">
        <v>43</v>
      </c>
      <c r="C62" s="138"/>
      <c r="D62" s="138"/>
      <c r="E62" s="88">
        <f>$E$45*M62</f>
        <v>0</v>
      </c>
      <c r="F62" s="23" t="s">
        <v>13</v>
      </c>
      <c r="G62" s="88">
        <f>$G$45*M62</f>
        <v>0</v>
      </c>
      <c r="H62" s="24" t="s">
        <v>13</v>
      </c>
      <c r="I62" s="88">
        <f>$I$45*M62</f>
        <v>0</v>
      </c>
      <c r="J62" s="31" t="s">
        <v>13</v>
      </c>
      <c r="K62" s="88">
        <f>$K$45*M62</f>
        <v>0</v>
      </c>
      <c r="L62" s="31" t="s">
        <v>13</v>
      </c>
      <c r="M62" s="109">
        <v>5.9999999999999995E-4</v>
      </c>
      <c r="N62" s="54"/>
      <c r="S62" s="99"/>
    </row>
    <row r="63" spans="1:20" s="1" customFormat="1" ht="15" customHeight="1" x14ac:dyDescent="0.2">
      <c r="A63" s="53"/>
      <c r="B63" s="7"/>
      <c r="C63" s="7"/>
      <c r="D63" s="25" t="s">
        <v>14</v>
      </c>
      <c r="E63" s="86">
        <f>SUM(E60:E62)</f>
        <v>0</v>
      </c>
      <c r="F63" s="23"/>
      <c r="G63" s="86">
        <f>SUM(G60:G62)</f>
        <v>0</v>
      </c>
      <c r="H63" s="24"/>
      <c r="I63" s="86">
        <f>SUM(I60:I62)</f>
        <v>0</v>
      </c>
      <c r="J63" s="115"/>
      <c r="K63" s="86">
        <f>SUM(K60:K62)</f>
        <v>0</v>
      </c>
      <c r="L63" s="115"/>
      <c r="M63" s="68"/>
      <c r="N63" s="54"/>
      <c r="S63" s="99"/>
    </row>
    <row r="64" spans="1:20" s="29" customFormat="1" ht="15" customHeight="1" x14ac:dyDescent="0.2">
      <c r="A64" s="59"/>
      <c r="B64" s="7" t="s">
        <v>19</v>
      </c>
      <c r="C64" s="7"/>
      <c r="D64" s="7"/>
      <c r="E64" s="85">
        <f>E44+E54+E58+E63</f>
        <v>0</v>
      </c>
      <c r="F64" s="26" t="s">
        <v>13</v>
      </c>
      <c r="G64" s="85">
        <f>G44+G54+G58+G63</f>
        <v>0</v>
      </c>
      <c r="H64" s="27" t="s">
        <v>13</v>
      </c>
      <c r="I64" s="85">
        <f>I44+I54+I58+I63</f>
        <v>0</v>
      </c>
      <c r="J64" s="28" t="s">
        <v>13</v>
      </c>
      <c r="K64" s="85">
        <f>K44+K54+K58+K63</f>
        <v>0</v>
      </c>
      <c r="L64" s="28" t="s">
        <v>13</v>
      </c>
      <c r="M64" s="7"/>
      <c r="N64" s="60"/>
      <c r="S64" s="116"/>
    </row>
    <row r="65" spans="1:19" s="1" customFormat="1" ht="15" customHeight="1" x14ac:dyDescent="0.2">
      <c r="A65" s="53"/>
      <c r="B65" s="11" t="s">
        <v>36</v>
      </c>
      <c r="C65" s="138"/>
      <c r="D65" s="138"/>
      <c r="E65" s="74"/>
      <c r="F65" s="75"/>
      <c r="G65" s="76"/>
      <c r="H65" s="77"/>
      <c r="I65" s="76"/>
      <c r="J65" s="78"/>
      <c r="K65" s="76"/>
      <c r="L65" s="78"/>
      <c r="M65" s="138"/>
      <c r="N65" s="54"/>
      <c r="S65" s="99"/>
    </row>
    <row r="66" spans="1:19" s="1" customFormat="1" ht="15" customHeight="1" x14ac:dyDescent="0.2">
      <c r="A66" s="53"/>
      <c r="B66" s="138" t="s">
        <v>20</v>
      </c>
      <c r="C66" s="138"/>
      <c r="D66" s="138"/>
      <c r="E66" s="117">
        <v>12</v>
      </c>
      <c r="F66" s="75"/>
      <c r="G66" s="117">
        <v>0</v>
      </c>
      <c r="H66" s="77"/>
      <c r="I66" s="117">
        <v>0</v>
      </c>
      <c r="J66" s="79"/>
      <c r="K66" s="117">
        <v>0</v>
      </c>
      <c r="L66" s="79"/>
      <c r="M66" s="138"/>
      <c r="N66" s="54"/>
      <c r="S66" s="99"/>
    </row>
    <row r="67" spans="1:19" s="1" customFormat="1" ht="15" customHeight="1" x14ac:dyDescent="0.2">
      <c r="A67" s="53"/>
      <c r="B67" s="138" t="s">
        <v>21</v>
      </c>
      <c r="C67" s="138"/>
      <c r="D67" s="138"/>
      <c r="E67" s="85">
        <f>E64*E66</f>
        <v>0</v>
      </c>
      <c r="F67" s="37" t="s">
        <v>13</v>
      </c>
      <c r="G67" s="85">
        <f>G64*G66</f>
        <v>0</v>
      </c>
      <c r="H67" s="37" t="s">
        <v>13</v>
      </c>
      <c r="I67" s="85">
        <f>I64*I66</f>
        <v>0</v>
      </c>
      <c r="J67" s="37" t="s">
        <v>13</v>
      </c>
      <c r="K67" s="85">
        <f>K64*K66</f>
        <v>0</v>
      </c>
      <c r="L67" s="37" t="s">
        <v>13</v>
      </c>
      <c r="M67" s="138"/>
      <c r="N67" s="54"/>
      <c r="S67" s="99"/>
    </row>
    <row r="68" spans="1:19" s="1" customFormat="1" ht="5.25" customHeight="1" x14ac:dyDescent="0.2">
      <c r="A68" s="53"/>
      <c r="B68" s="138"/>
      <c r="C68" s="138"/>
      <c r="D68" s="138"/>
      <c r="E68" s="30"/>
      <c r="F68" s="15"/>
      <c r="G68" s="138"/>
      <c r="H68" s="138"/>
      <c r="I68" s="138"/>
      <c r="J68" s="138"/>
      <c r="K68" s="138"/>
      <c r="L68" s="138"/>
      <c r="M68" s="138"/>
      <c r="N68" s="54"/>
      <c r="S68" s="99"/>
    </row>
    <row r="69" spans="1:19" s="29" customFormat="1" ht="12.75" customHeight="1" x14ac:dyDescent="0.2">
      <c r="A69" s="59"/>
      <c r="B69" s="7" t="s">
        <v>22</v>
      </c>
      <c r="C69" s="7"/>
      <c r="D69" s="7"/>
      <c r="E69" s="85">
        <f>E67+G67+I67+K67</f>
        <v>0</v>
      </c>
      <c r="F69" s="31" t="s">
        <v>13</v>
      </c>
      <c r="G69" s="7"/>
      <c r="H69" s="7"/>
      <c r="I69" s="7"/>
      <c r="J69" s="7"/>
      <c r="K69" s="7"/>
      <c r="L69" s="7"/>
      <c r="M69" s="37" t="s">
        <v>28</v>
      </c>
      <c r="N69" s="60"/>
      <c r="S69" s="116"/>
    </row>
    <row r="70" spans="1:19" s="29" customFormat="1" ht="12.75" customHeight="1" x14ac:dyDescent="0.2">
      <c r="A70" s="59"/>
      <c r="B70" s="146" t="s">
        <v>57</v>
      </c>
      <c r="C70" s="146"/>
      <c r="D70" s="147"/>
      <c r="E70" s="107"/>
      <c r="F70" s="31" t="s">
        <v>13</v>
      </c>
      <c r="G70" s="7"/>
      <c r="H70" s="7"/>
      <c r="I70" s="7"/>
      <c r="J70" s="7"/>
      <c r="K70" s="7"/>
      <c r="L70" s="7"/>
      <c r="M70" s="109"/>
      <c r="N70" s="60"/>
      <c r="S70" s="116"/>
    </row>
    <row r="71" spans="1:19" s="29" customFormat="1" ht="12.75" customHeight="1" x14ac:dyDescent="0.2">
      <c r="A71" s="59"/>
      <c r="B71" s="146" t="s">
        <v>42</v>
      </c>
      <c r="C71" s="146"/>
      <c r="D71" s="147"/>
      <c r="E71" s="86">
        <f>IF(S43&gt;S47,S44*S51,IF(S43+S44&gt;S47,S50*M71+S49*S51,S44*M71))</f>
        <v>0</v>
      </c>
      <c r="F71" s="31" t="s">
        <v>13</v>
      </c>
      <c r="G71" s="7"/>
      <c r="H71" s="7"/>
      <c r="I71" s="7"/>
      <c r="J71" s="7"/>
      <c r="K71" s="7"/>
      <c r="L71" s="7"/>
      <c r="M71" s="119">
        <f>SUM(M49:M53)</f>
        <v>0.18924999999999997</v>
      </c>
      <c r="N71" s="60"/>
      <c r="S71" s="116"/>
    </row>
    <row r="72" spans="1:19" s="1" customFormat="1" ht="12.75" customHeight="1" x14ac:dyDescent="0.2">
      <c r="A72" s="53"/>
      <c r="B72" s="146" t="s">
        <v>58</v>
      </c>
      <c r="C72" s="146"/>
      <c r="D72" s="147"/>
      <c r="E72" s="120">
        <f>$E$70*M72</f>
        <v>0</v>
      </c>
      <c r="F72" s="31" t="s">
        <v>13</v>
      </c>
      <c r="G72" s="121"/>
      <c r="H72" s="138"/>
      <c r="I72" s="138"/>
      <c r="J72" s="138"/>
      <c r="K72" s="138"/>
      <c r="L72" s="138"/>
      <c r="M72" s="119">
        <f>SUM(M56:M57)</f>
        <v>0</v>
      </c>
      <c r="N72" s="54"/>
      <c r="S72" s="99"/>
    </row>
    <row r="73" spans="1:19" s="1" customFormat="1" ht="12.75" customHeight="1" x14ac:dyDescent="0.2">
      <c r="A73" s="53"/>
      <c r="B73" s="146" t="s">
        <v>59</v>
      </c>
      <c r="C73" s="146"/>
      <c r="D73" s="147"/>
      <c r="E73" s="120">
        <f>$E$70*M73</f>
        <v>0</v>
      </c>
      <c r="F73" s="31" t="s">
        <v>13</v>
      </c>
      <c r="G73" s="138"/>
      <c r="H73" s="138"/>
      <c r="I73" s="138"/>
      <c r="J73" s="138"/>
      <c r="K73" s="138"/>
      <c r="L73" s="138"/>
      <c r="M73" s="119">
        <f>M60+M62</f>
        <v>5.9999999999999995E-4</v>
      </c>
      <c r="N73" s="54"/>
      <c r="S73" s="99"/>
    </row>
    <row r="74" spans="1:19" s="1" customFormat="1" ht="12.75" hidden="1" customHeight="1" x14ac:dyDescent="0.2">
      <c r="A74" s="53"/>
      <c r="B74" s="146"/>
      <c r="C74" s="146"/>
      <c r="D74" s="147"/>
      <c r="E74" s="107">
        <f>$E$70*M74</f>
        <v>0</v>
      </c>
      <c r="F74" s="31" t="s">
        <v>13</v>
      </c>
      <c r="G74" s="138"/>
      <c r="H74" s="138"/>
      <c r="I74" s="138"/>
      <c r="J74" s="138"/>
      <c r="K74" s="138"/>
      <c r="L74" s="138"/>
      <c r="M74" s="108"/>
      <c r="N74" s="54"/>
      <c r="S74" s="99"/>
    </row>
    <row r="75" spans="1:19" s="1" customFormat="1" ht="12.75" hidden="1" customHeight="1" thickBot="1" x14ac:dyDescent="0.25">
      <c r="A75" s="53"/>
      <c r="B75" s="146"/>
      <c r="C75" s="146"/>
      <c r="D75" s="147"/>
      <c r="E75" s="107">
        <f>$E$70*M75</f>
        <v>0</v>
      </c>
      <c r="F75" s="31" t="s">
        <v>13</v>
      </c>
      <c r="G75" s="138"/>
      <c r="H75" s="138"/>
      <c r="I75" s="138"/>
      <c r="J75" s="138"/>
      <c r="K75" s="138"/>
      <c r="L75" s="138"/>
      <c r="M75" s="108"/>
      <c r="N75" s="54"/>
      <c r="S75" s="99"/>
    </row>
    <row r="76" spans="1:19" s="1" customFormat="1" ht="12.75" customHeight="1" x14ac:dyDescent="0.2">
      <c r="A76" s="53"/>
      <c r="B76" s="146" t="s">
        <v>23</v>
      </c>
      <c r="C76" s="146"/>
      <c r="D76" s="147"/>
      <c r="E76" s="120">
        <f>(E45*E66+G45*G66+I45*I66+K45*K66+E70)*H76*J76/1000</f>
        <v>0</v>
      </c>
      <c r="F76" s="31" t="s">
        <v>13</v>
      </c>
      <c r="G76" s="1" t="s">
        <v>62</v>
      </c>
      <c r="H76" s="124"/>
      <c r="I76" s="138" t="s">
        <v>61</v>
      </c>
      <c r="J76" s="124"/>
      <c r="K76" s="138"/>
      <c r="L76" s="138"/>
      <c r="M76" s="118"/>
      <c r="N76" s="54"/>
      <c r="S76" s="99"/>
    </row>
    <row r="77" spans="1:19" s="1" customFormat="1" ht="12.75" customHeight="1" x14ac:dyDescent="0.2">
      <c r="A77" s="53"/>
      <c r="B77" s="144" t="s">
        <v>64</v>
      </c>
      <c r="C77" s="144"/>
      <c r="D77" s="145"/>
      <c r="E77" s="120">
        <f>(E45*E66+G45*G66+I45*I66+K45*K66+E70)*J77/1000</f>
        <v>0</v>
      </c>
      <c r="F77" s="31" t="s">
        <v>13</v>
      </c>
      <c r="G77" s="138"/>
      <c r="H77" s="138"/>
      <c r="I77" s="138" t="s">
        <v>61</v>
      </c>
      <c r="J77" s="124"/>
      <c r="K77" s="138"/>
      <c r="L77" s="138"/>
      <c r="M77" s="118"/>
      <c r="N77" s="58"/>
      <c r="S77" s="99"/>
    </row>
    <row r="78" spans="1:19" s="1" customFormat="1" ht="12.75" customHeight="1" x14ac:dyDescent="0.2">
      <c r="A78" s="53"/>
      <c r="B78" s="139"/>
      <c r="C78" s="139"/>
      <c r="D78" s="140"/>
      <c r="E78" s="129"/>
      <c r="F78" s="31" t="s">
        <v>13</v>
      </c>
      <c r="G78" s="138"/>
      <c r="H78" s="138"/>
      <c r="I78" s="138"/>
      <c r="J78" s="128"/>
      <c r="K78" s="138"/>
      <c r="L78" s="138"/>
      <c r="M78" s="118"/>
      <c r="N78" s="58"/>
      <c r="S78" s="99"/>
    </row>
    <row r="79" spans="1:19" s="138" customFormat="1" ht="5.25" customHeight="1" thickBot="1" x14ac:dyDescent="0.25">
      <c r="A79" s="53"/>
      <c r="E79" s="30"/>
      <c r="F79" s="15"/>
      <c r="N79" s="54"/>
      <c r="S79" s="30"/>
    </row>
    <row r="80" spans="1:19" s="1" customFormat="1" ht="12.75" customHeight="1" thickBot="1" x14ac:dyDescent="0.25">
      <c r="A80" s="53"/>
      <c r="B80" s="10" t="s">
        <v>24</v>
      </c>
      <c r="C80" s="138"/>
      <c r="D80" s="138"/>
      <c r="E80" s="134">
        <f>SUM(E69:E78)</f>
        <v>0</v>
      </c>
      <c r="F80" s="84" t="s">
        <v>13</v>
      </c>
      <c r="G80" s="131" t="s">
        <v>66</v>
      </c>
      <c r="H80" s="131" t="s">
        <v>67</v>
      </c>
      <c r="I80" s="135">
        <f>E44*E66+G44*G66+I44*I66+K44*K66+E70</f>
        <v>0</v>
      </c>
      <c r="J80" s="133" t="s">
        <v>68</v>
      </c>
      <c r="K80" s="135">
        <f>(E54+E58+E63)*E66+(G54+G58+G63)*G66+(I54+I58+I63)*I66+(K54+K58+K63)*K66+E71+E72+E73</f>
        <v>0</v>
      </c>
      <c r="L80" s="132" t="s">
        <v>69</v>
      </c>
      <c r="M80" s="135">
        <f>E76+E77</f>
        <v>0</v>
      </c>
      <c r="N80" s="54"/>
      <c r="S80" s="99"/>
    </row>
    <row r="81" spans="1:19" s="1" customFormat="1" ht="4.5" customHeight="1" thickBot="1" x14ac:dyDescent="0.25">
      <c r="A81" s="61"/>
      <c r="B81" s="50"/>
      <c r="C81" s="50"/>
      <c r="D81" s="50"/>
      <c r="E81" s="50"/>
      <c r="F81" s="62"/>
      <c r="G81" s="50"/>
      <c r="H81" s="50"/>
      <c r="I81" s="50"/>
      <c r="J81" s="50"/>
      <c r="K81" s="50"/>
      <c r="L81" s="50"/>
      <c r="M81" s="50"/>
      <c r="N81" s="63"/>
      <c r="S81" s="99"/>
    </row>
    <row r="82" spans="1:19" s="1" customFormat="1" ht="11.25" x14ac:dyDescent="0.2">
      <c r="F82" s="32"/>
      <c r="S82" s="99"/>
    </row>
    <row r="83" spans="1:19" s="1" customFormat="1" ht="11.25" x14ac:dyDescent="0.2">
      <c r="F83" s="32"/>
      <c r="S83" s="99"/>
    </row>
    <row r="84" spans="1:19" s="1" customFormat="1" ht="11.25" x14ac:dyDescent="0.2">
      <c r="F84" s="32"/>
      <c r="S84" s="99"/>
    </row>
    <row r="85" spans="1:19" s="1" customFormat="1" ht="11.25" x14ac:dyDescent="0.2">
      <c r="F85" s="32"/>
      <c r="S85" s="99"/>
    </row>
    <row r="86" spans="1:19" s="1" customFormat="1" ht="11.25" x14ac:dyDescent="0.2">
      <c r="F86" s="32"/>
      <c r="S86" s="99"/>
    </row>
    <row r="87" spans="1:19" s="1" customFormat="1" ht="11.25" x14ac:dyDescent="0.2">
      <c r="F87" s="32"/>
      <c r="S87" s="99"/>
    </row>
  </sheetData>
  <mergeCells count="23">
    <mergeCell ref="B75:D75"/>
    <mergeCell ref="B76:D76"/>
    <mergeCell ref="B77:D77"/>
    <mergeCell ref="B78:D78"/>
    <mergeCell ref="B57:D57"/>
    <mergeCell ref="B70:D70"/>
    <mergeCell ref="B71:D71"/>
    <mergeCell ref="B72:D72"/>
    <mergeCell ref="B73:D73"/>
    <mergeCell ref="B74:D74"/>
    <mergeCell ref="I16:J16"/>
    <mergeCell ref="E18:M18"/>
    <mergeCell ref="L23:M23"/>
    <mergeCell ref="M34:M36"/>
    <mergeCell ref="B42:D42"/>
    <mergeCell ref="B43:D43"/>
    <mergeCell ref="A3:B3"/>
    <mergeCell ref="C3:F3"/>
    <mergeCell ref="H3:M3"/>
    <mergeCell ref="D5:M5"/>
    <mergeCell ref="D7:M7"/>
    <mergeCell ref="E12:G12"/>
    <mergeCell ref="I12:J12"/>
  </mergeCells>
  <pageMargins left="0.78740157480314965" right="0.59055118110236227" top="0.78740157480314965" bottom="0.78740157480314965" header="0.51181102362204722" footer="0.51181102362204722"/>
  <pageSetup paperSize="9" scale="8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475E7-74E2-422B-90A9-F637CED1EACD}">
  <sheetPr>
    <pageSetUpPr fitToPage="1"/>
  </sheetPr>
  <dimension ref="A1:T87"/>
  <sheetViews>
    <sheetView workbookViewId="0">
      <selection activeCell="V43" sqref="V43"/>
    </sheetView>
  </sheetViews>
  <sheetFormatPr baseColWidth="10" defaultRowHeight="12.75" x14ac:dyDescent="0.2"/>
  <cols>
    <col min="1" max="1" width="2.28515625" customWidth="1"/>
    <col min="2" max="2" width="3.7109375" customWidth="1"/>
    <col min="3" max="3" width="9.140625" customWidth="1"/>
    <col min="4" max="4" width="18.7109375" customWidth="1"/>
    <col min="5" max="5" width="10.7109375" customWidth="1"/>
    <col min="6" max="6" width="4.28515625" style="17" customWidth="1"/>
    <col min="7" max="7" width="10.7109375" customWidth="1"/>
    <col min="8" max="8" width="5.140625" customWidth="1"/>
    <col min="9" max="9" width="10.140625" customWidth="1"/>
    <col min="10" max="10" width="4.85546875" customWidth="1"/>
    <col min="11" max="11" width="10.140625" customWidth="1"/>
    <col min="12" max="12" width="4.85546875" customWidth="1"/>
    <col min="13" max="13" width="10.42578125" customWidth="1"/>
    <col min="14" max="14" width="1.42578125" customWidth="1"/>
    <col min="17" max="17" width="11.42578125" hidden="1" customWidth="1"/>
    <col min="18" max="18" width="18.42578125" hidden="1" customWidth="1"/>
    <col min="19" max="19" width="11.42578125" style="93" hidden="1" customWidth="1"/>
    <col min="20" max="20" width="11.42578125" hidden="1" customWidth="1"/>
    <col min="21" max="21" width="0" hidden="1" customWidth="1"/>
  </cols>
  <sheetData>
    <row r="1" spans="1:19" x14ac:dyDescent="0.2">
      <c r="A1" s="38"/>
      <c r="B1" s="39" t="s">
        <v>40</v>
      </c>
      <c r="C1" s="39"/>
      <c r="D1" s="39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9" x14ac:dyDescent="0.2">
      <c r="A2" s="42"/>
      <c r="B2" s="9" t="s">
        <v>35</v>
      </c>
      <c r="C2" s="9"/>
      <c r="D2" s="9"/>
      <c r="E2" s="4"/>
      <c r="F2" s="4"/>
      <c r="G2" s="4"/>
      <c r="H2" s="4"/>
      <c r="I2" s="4"/>
      <c r="J2" s="4"/>
      <c r="K2" s="4"/>
      <c r="L2" s="4"/>
      <c r="M2" s="4"/>
      <c r="N2" s="43"/>
    </row>
    <row r="3" spans="1:19" s="6" customFormat="1" ht="18" customHeight="1" x14ac:dyDescent="0.2">
      <c r="A3" s="148" t="s">
        <v>0</v>
      </c>
      <c r="B3" s="149"/>
      <c r="C3" s="150"/>
      <c r="D3" s="151"/>
      <c r="E3" s="151"/>
      <c r="F3" s="152"/>
      <c r="G3" s="64" t="s">
        <v>1</v>
      </c>
      <c r="H3" s="150"/>
      <c r="I3" s="151"/>
      <c r="J3" s="151"/>
      <c r="K3" s="151"/>
      <c r="L3" s="151"/>
      <c r="M3" s="152"/>
      <c r="N3" s="45"/>
      <c r="S3" s="94"/>
    </row>
    <row r="4" spans="1:19" s="6" customFormat="1" ht="5.25" customHeight="1" x14ac:dyDescent="0.2">
      <c r="A4" s="136"/>
      <c r="B4" s="137"/>
      <c r="C4" s="8"/>
      <c r="D4" s="8"/>
      <c r="E4" s="64"/>
      <c r="F4" s="137"/>
      <c r="G4" s="137"/>
      <c r="H4" s="64"/>
      <c r="I4" s="64"/>
      <c r="J4" s="87"/>
      <c r="K4" s="64"/>
      <c r="L4" s="87"/>
      <c r="M4" s="87"/>
      <c r="N4" s="45"/>
      <c r="S4" s="94"/>
    </row>
    <row r="5" spans="1:19" s="6" customFormat="1" ht="18" customHeight="1" x14ac:dyDescent="0.2">
      <c r="A5" s="136" t="s">
        <v>38</v>
      </c>
      <c r="B5" s="137"/>
      <c r="C5" s="8"/>
      <c r="D5" s="150"/>
      <c r="E5" s="151"/>
      <c r="F5" s="151"/>
      <c r="G5" s="151"/>
      <c r="H5" s="151"/>
      <c r="I5" s="151"/>
      <c r="J5" s="151"/>
      <c r="K5" s="151"/>
      <c r="L5" s="151"/>
      <c r="M5" s="152"/>
      <c r="N5" s="45"/>
      <c r="S5" s="94"/>
    </row>
    <row r="6" spans="1:19" s="6" customFormat="1" ht="5.25" customHeight="1" x14ac:dyDescent="0.2">
      <c r="A6" s="136"/>
      <c r="B6" s="137"/>
      <c r="C6" s="8"/>
      <c r="D6" s="8"/>
      <c r="E6" s="64"/>
      <c r="F6" s="137"/>
      <c r="G6" s="137"/>
      <c r="H6" s="64"/>
      <c r="I6" s="64"/>
      <c r="J6" s="87"/>
      <c r="K6" s="64"/>
      <c r="L6" s="87"/>
      <c r="M6" s="87"/>
      <c r="N6" s="45"/>
      <c r="S6" s="94"/>
    </row>
    <row r="7" spans="1:19" s="6" customFormat="1" ht="18" customHeight="1" x14ac:dyDescent="0.2">
      <c r="A7" s="136" t="s">
        <v>39</v>
      </c>
      <c r="B7" s="137"/>
      <c r="C7" s="8"/>
      <c r="D7" s="150"/>
      <c r="E7" s="151"/>
      <c r="F7" s="151"/>
      <c r="G7" s="151"/>
      <c r="H7" s="151"/>
      <c r="I7" s="151"/>
      <c r="J7" s="151"/>
      <c r="K7" s="151"/>
      <c r="L7" s="151"/>
      <c r="M7" s="152"/>
      <c r="N7" s="45"/>
      <c r="S7" s="94"/>
    </row>
    <row r="8" spans="1:19" s="6" customFormat="1" ht="5.25" customHeight="1" thickBot="1" x14ac:dyDescent="0.25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  <c r="S8" s="94"/>
    </row>
    <row r="9" spans="1:19" ht="13.5" thickBot="1" x14ac:dyDescent="0.25"/>
    <row r="10" spans="1:19" s="3" customFormat="1" x14ac:dyDescent="0.2">
      <c r="A10" s="38"/>
      <c r="B10" s="51" t="s">
        <v>29</v>
      </c>
      <c r="C10" s="39"/>
      <c r="D10" s="40"/>
      <c r="E10" s="40"/>
      <c r="F10" s="52"/>
      <c r="G10" s="40"/>
      <c r="H10" s="40"/>
      <c r="I10" s="40"/>
      <c r="J10" s="40"/>
      <c r="K10" s="40"/>
      <c r="L10" s="40"/>
      <c r="M10" s="40"/>
      <c r="N10" s="41"/>
      <c r="S10" s="95"/>
    </row>
    <row r="11" spans="1:19" x14ac:dyDescent="0.2">
      <c r="A11" s="42"/>
      <c r="B11" s="13" t="s">
        <v>44</v>
      </c>
      <c r="C11" s="9"/>
      <c r="D11" s="4"/>
      <c r="E11" s="4"/>
      <c r="F11" s="14"/>
      <c r="G11" s="4"/>
      <c r="H11" s="4"/>
      <c r="I11" s="35"/>
      <c r="J11" s="34"/>
      <c r="K11" s="35"/>
      <c r="L11" s="34"/>
      <c r="M11" s="34"/>
      <c r="N11" s="43"/>
    </row>
    <row r="12" spans="1:19" s="1" customFormat="1" ht="13.5" customHeight="1" x14ac:dyDescent="0.2">
      <c r="A12" s="53"/>
      <c r="B12" s="138"/>
      <c r="C12" s="138"/>
      <c r="D12" s="138"/>
      <c r="E12" s="155" t="s">
        <v>10</v>
      </c>
      <c r="F12" s="155"/>
      <c r="G12" s="155"/>
      <c r="H12" s="138"/>
      <c r="I12" s="156"/>
      <c r="J12" s="156"/>
      <c r="K12" s="96"/>
      <c r="L12" s="97"/>
      <c r="M12" s="97"/>
      <c r="N12" s="98"/>
      <c r="S12" s="99"/>
    </row>
    <row r="13" spans="1:19" ht="3.75" customHeight="1" x14ac:dyDescent="0.2">
      <c r="A13" s="48"/>
      <c r="B13" s="5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49"/>
    </row>
    <row r="14" spans="1:19" ht="3.75" customHeight="1" x14ac:dyDescent="0.2">
      <c r="A14" s="46"/>
      <c r="B14" s="3"/>
      <c r="C14" s="3"/>
      <c r="D14" s="3"/>
      <c r="E14" s="3"/>
      <c r="F14" s="12"/>
      <c r="G14" s="3"/>
      <c r="H14" s="3"/>
      <c r="I14" s="3"/>
      <c r="J14" s="3"/>
      <c r="K14" s="3"/>
      <c r="L14" s="3"/>
      <c r="M14" s="3"/>
      <c r="N14" s="47"/>
    </row>
    <row r="15" spans="1:19" x14ac:dyDescent="0.2">
      <c r="A15" s="46"/>
      <c r="B15" s="10" t="s">
        <v>30</v>
      </c>
      <c r="C15" s="3"/>
      <c r="D15" s="3"/>
      <c r="E15" s="3"/>
      <c r="F15" s="12"/>
      <c r="G15" s="3"/>
      <c r="H15" s="3"/>
      <c r="I15" s="3"/>
      <c r="J15" s="3"/>
      <c r="K15" s="3"/>
      <c r="L15" s="3"/>
      <c r="M15" s="3"/>
      <c r="N15" s="47"/>
    </row>
    <row r="16" spans="1:19" ht="15" customHeight="1" x14ac:dyDescent="0.2">
      <c r="A16" s="46"/>
      <c r="B16" s="138" t="s">
        <v>2</v>
      </c>
      <c r="C16" s="3"/>
      <c r="D16" s="3"/>
      <c r="E16" s="3"/>
      <c r="F16" s="12"/>
      <c r="G16" s="3"/>
      <c r="H16" s="138"/>
      <c r="I16" s="156"/>
      <c r="J16" s="156"/>
      <c r="K16" s="96"/>
      <c r="L16" s="97"/>
      <c r="M16" s="97"/>
      <c r="N16" s="100"/>
    </row>
    <row r="17" spans="1:19" s="1" customFormat="1" ht="6" customHeight="1" x14ac:dyDescent="0.2">
      <c r="A17" s="53"/>
      <c r="B17" s="138"/>
      <c r="C17" s="138"/>
      <c r="D17" s="138"/>
      <c r="E17" s="138"/>
      <c r="F17" s="15"/>
      <c r="G17" s="138"/>
      <c r="H17" s="138"/>
      <c r="I17" s="138"/>
      <c r="J17" s="138"/>
      <c r="K17" s="138"/>
      <c r="L17" s="138"/>
      <c r="M17" s="138"/>
      <c r="N17" s="54"/>
      <c r="S17" s="99"/>
    </row>
    <row r="18" spans="1:19" ht="15" customHeight="1" x14ac:dyDescent="0.2">
      <c r="A18" s="46"/>
      <c r="B18" s="138" t="s">
        <v>3</v>
      </c>
      <c r="C18" s="3"/>
      <c r="D18" s="3"/>
      <c r="E18" s="157"/>
      <c r="F18" s="157"/>
      <c r="G18" s="157"/>
      <c r="H18" s="157"/>
      <c r="I18" s="157"/>
      <c r="J18" s="157"/>
      <c r="K18" s="157"/>
      <c r="L18" s="157"/>
      <c r="M18" s="157"/>
      <c r="N18" s="47"/>
    </row>
    <row r="19" spans="1:19" ht="3.75" customHeight="1" x14ac:dyDescent="0.2">
      <c r="A19" s="48"/>
      <c r="B19" s="5"/>
      <c r="C19" s="5"/>
      <c r="D19" s="5"/>
      <c r="E19" s="5"/>
      <c r="F19" s="16"/>
      <c r="G19" s="5"/>
      <c r="H19" s="5"/>
      <c r="I19" s="5"/>
      <c r="J19" s="5"/>
      <c r="K19" s="5"/>
      <c r="L19" s="5"/>
      <c r="M19" s="5"/>
      <c r="N19" s="49"/>
    </row>
    <row r="20" spans="1:19" x14ac:dyDescent="0.2">
      <c r="A20" s="46"/>
      <c r="B20" s="10" t="s">
        <v>31</v>
      </c>
      <c r="C20" s="3"/>
      <c r="D20" s="3"/>
      <c r="E20" s="3"/>
      <c r="F20" s="12"/>
      <c r="G20" s="3"/>
      <c r="H20" s="3"/>
      <c r="I20" s="3"/>
      <c r="J20" s="3"/>
      <c r="K20" s="3"/>
      <c r="L20" s="3"/>
      <c r="M20" s="3"/>
      <c r="N20" s="47"/>
    </row>
    <row r="21" spans="1:19" s="6" customFormat="1" ht="15" customHeight="1" x14ac:dyDescent="0.2">
      <c r="A21" s="55"/>
      <c r="B21" s="13" t="s">
        <v>32</v>
      </c>
      <c r="C21" s="18"/>
      <c r="D21" s="18"/>
      <c r="E21" s="18"/>
      <c r="F21" s="19"/>
      <c r="G21" s="18"/>
      <c r="H21" s="18"/>
      <c r="I21" s="18"/>
      <c r="J21" s="18"/>
      <c r="K21" s="18"/>
      <c r="L21" s="18"/>
      <c r="M21" s="18"/>
      <c r="N21" s="56"/>
      <c r="S21" s="94"/>
    </row>
    <row r="22" spans="1:19" s="6" customFormat="1" ht="4.5" customHeight="1" x14ac:dyDescent="0.2">
      <c r="A22" s="44"/>
      <c r="B22" s="11"/>
      <c r="C22" s="8"/>
      <c r="D22" s="8"/>
      <c r="E22" s="8"/>
      <c r="F22" s="20"/>
      <c r="G22" s="8"/>
      <c r="H22" s="8"/>
      <c r="I22" s="8"/>
      <c r="J22" s="8"/>
      <c r="K22" s="8"/>
      <c r="L22" s="8"/>
      <c r="M22" s="8"/>
      <c r="N22" s="45"/>
      <c r="S22" s="94"/>
    </row>
    <row r="23" spans="1:19" s="1" customFormat="1" ht="15" customHeight="1" x14ac:dyDescent="0.2">
      <c r="A23" s="53"/>
      <c r="B23" s="101"/>
      <c r="C23" s="138" t="s">
        <v>4</v>
      </c>
      <c r="D23" s="138"/>
      <c r="E23" s="102"/>
      <c r="F23" s="15"/>
      <c r="G23" s="138" t="s">
        <v>37</v>
      </c>
      <c r="H23" s="138"/>
      <c r="I23" s="138"/>
      <c r="J23" s="138"/>
      <c r="K23" s="25" t="s">
        <v>63</v>
      </c>
      <c r="L23" s="153"/>
      <c r="M23" s="154"/>
      <c r="N23" s="54"/>
      <c r="S23" s="99"/>
    </row>
    <row r="24" spans="1:19" ht="4.5" customHeight="1" x14ac:dyDescent="0.2">
      <c r="A24" s="46"/>
      <c r="B24" s="3"/>
      <c r="C24" s="3"/>
      <c r="D24" s="3"/>
      <c r="E24" s="3"/>
      <c r="F24" s="12"/>
      <c r="G24" s="3"/>
      <c r="H24" s="3"/>
      <c r="I24" s="3"/>
      <c r="J24" s="3"/>
      <c r="K24" s="3"/>
      <c r="L24" s="3"/>
      <c r="M24" s="3"/>
      <c r="N24" s="47"/>
    </row>
    <row r="25" spans="1:19" s="1" customFormat="1" ht="15" customHeight="1" x14ac:dyDescent="0.2">
      <c r="A25" s="53"/>
      <c r="B25" s="101"/>
      <c r="C25" s="138" t="s">
        <v>5</v>
      </c>
      <c r="D25" s="138"/>
      <c r="E25" s="102"/>
      <c r="F25" s="15"/>
      <c r="G25" s="138" t="s">
        <v>6</v>
      </c>
      <c r="H25" s="138"/>
      <c r="I25" s="138"/>
      <c r="J25" s="138"/>
      <c r="K25" s="138"/>
      <c r="L25" s="138"/>
      <c r="M25" s="138"/>
      <c r="N25" s="54"/>
      <c r="S25" s="99"/>
    </row>
    <row r="26" spans="1:19" ht="4.5" customHeight="1" x14ac:dyDescent="0.2">
      <c r="A26" s="46"/>
      <c r="B26" s="5"/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49"/>
    </row>
    <row r="27" spans="1:19" ht="3.75" customHeight="1" x14ac:dyDescent="0.2">
      <c r="A27" s="46"/>
      <c r="B27" s="3"/>
      <c r="C27" s="3"/>
      <c r="D27" s="3"/>
      <c r="E27" s="3"/>
      <c r="F27" s="12"/>
      <c r="G27" s="3"/>
      <c r="H27" s="3"/>
      <c r="I27" s="3"/>
      <c r="J27" s="3"/>
      <c r="K27" s="3"/>
      <c r="L27" s="3"/>
      <c r="M27" s="3"/>
      <c r="N27" s="47"/>
    </row>
    <row r="28" spans="1:19" x14ac:dyDescent="0.2">
      <c r="A28" s="46"/>
      <c r="B28" s="11" t="s">
        <v>33</v>
      </c>
      <c r="C28" s="3"/>
      <c r="D28" s="3"/>
      <c r="E28" s="3"/>
      <c r="F28" s="12"/>
      <c r="G28" s="3"/>
      <c r="H28" s="3"/>
      <c r="I28" s="3"/>
      <c r="J28" s="3"/>
      <c r="K28" s="3"/>
      <c r="L28" s="3"/>
      <c r="M28" s="3"/>
      <c r="N28" s="47"/>
    </row>
    <row r="29" spans="1:19" s="1" customFormat="1" ht="15" customHeight="1" x14ac:dyDescent="0.2">
      <c r="A29" s="53"/>
      <c r="B29" s="101"/>
      <c r="C29" s="138" t="s">
        <v>7</v>
      </c>
      <c r="D29" s="138"/>
      <c r="E29" s="103">
        <v>40</v>
      </c>
      <c r="F29" s="15"/>
      <c r="G29" s="138" t="s">
        <v>41</v>
      </c>
      <c r="H29" s="138"/>
      <c r="I29" s="138"/>
      <c r="J29" s="138"/>
      <c r="K29" s="138"/>
      <c r="L29" s="138"/>
      <c r="M29" s="138"/>
      <c r="N29" s="54"/>
      <c r="S29" s="99"/>
    </row>
    <row r="30" spans="1:19" ht="4.5" customHeight="1" x14ac:dyDescent="0.2">
      <c r="A30" s="48"/>
      <c r="B30" s="5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49"/>
    </row>
    <row r="31" spans="1:19" s="3" customFormat="1" x14ac:dyDescent="0.2">
      <c r="A31" s="46"/>
      <c r="B31" s="10" t="s">
        <v>34</v>
      </c>
      <c r="F31" s="12"/>
      <c r="N31" s="47"/>
      <c r="S31" s="95"/>
    </row>
    <row r="32" spans="1:19" s="6" customFormat="1" ht="15" customHeight="1" x14ac:dyDescent="0.2">
      <c r="A32" s="55"/>
      <c r="B32" s="13" t="s">
        <v>8</v>
      </c>
      <c r="C32" s="18"/>
      <c r="D32" s="18"/>
      <c r="E32" s="18"/>
      <c r="F32" s="19"/>
      <c r="G32" s="18"/>
      <c r="H32" s="18"/>
      <c r="I32" s="18"/>
      <c r="J32" s="18"/>
      <c r="K32" s="18"/>
      <c r="L32" s="18"/>
      <c r="M32" s="18"/>
      <c r="N32" s="56"/>
      <c r="S32" s="94"/>
    </row>
    <row r="33" spans="1:20" s="6" customFormat="1" ht="3.75" customHeight="1" x14ac:dyDescent="0.2">
      <c r="A33" s="44"/>
      <c r="B33" s="8"/>
      <c r="C33" s="8"/>
      <c r="D33" s="8"/>
      <c r="E33" s="8"/>
      <c r="F33" s="20"/>
      <c r="G33" s="8"/>
      <c r="H33" s="8"/>
      <c r="I33" s="8"/>
      <c r="J33" s="8"/>
      <c r="K33" s="8"/>
      <c r="L33" s="8"/>
      <c r="M33" s="8"/>
      <c r="N33" s="45"/>
      <c r="S33" s="94"/>
    </row>
    <row r="34" spans="1:20" x14ac:dyDescent="0.2">
      <c r="A34" s="46"/>
      <c r="B34" s="3"/>
      <c r="C34" s="3"/>
      <c r="D34" s="21" t="s">
        <v>9</v>
      </c>
      <c r="E34" s="104"/>
      <c r="F34" s="105"/>
      <c r="G34" s="104"/>
      <c r="H34" s="3"/>
      <c r="I34" s="104"/>
      <c r="J34" s="3"/>
      <c r="K34" s="104"/>
      <c r="L34" s="3"/>
      <c r="M34" s="141" t="s">
        <v>27</v>
      </c>
      <c r="N34" s="47"/>
    </row>
    <row r="35" spans="1:20" s="1" customFormat="1" ht="11.25" x14ac:dyDescent="0.2">
      <c r="A35" s="53"/>
      <c r="B35" s="138" t="s">
        <v>10</v>
      </c>
      <c r="C35" s="138"/>
      <c r="D35" s="138"/>
      <c r="E35" s="103"/>
      <c r="F35" s="15"/>
      <c r="G35" s="106"/>
      <c r="H35" s="138"/>
      <c r="I35" s="106"/>
      <c r="J35" s="138"/>
      <c r="K35" s="106"/>
      <c r="L35" s="138"/>
      <c r="M35" s="142"/>
      <c r="N35" s="54"/>
      <c r="S35" s="99"/>
    </row>
    <row r="36" spans="1:20" s="1" customFormat="1" ht="11.25" x14ac:dyDescent="0.2">
      <c r="A36" s="53"/>
      <c r="B36" s="138" t="s">
        <v>65</v>
      </c>
      <c r="C36" s="138"/>
      <c r="D36" s="138"/>
      <c r="E36" s="103"/>
      <c r="F36" s="15"/>
      <c r="G36" s="106"/>
      <c r="H36" s="138"/>
      <c r="I36" s="106"/>
      <c r="J36" s="138"/>
      <c r="K36" s="106"/>
      <c r="L36" s="138"/>
      <c r="M36" s="143"/>
      <c r="N36" s="54"/>
      <c r="S36" s="99"/>
    </row>
    <row r="37" spans="1:20" s="1" customFormat="1" ht="3.75" customHeight="1" x14ac:dyDescent="0.2">
      <c r="A37" s="57"/>
      <c r="B37" s="2"/>
      <c r="C37" s="2"/>
      <c r="D37" s="2"/>
      <c r="E37" s="89"/>
      <c r="F37" s="22"/>
      <c r="G37" s="2"/>
      <c r="H37" s="2"/>
      <c r="I37" s="2"/>
      <c r="J37" s="2"/>
      <c r="K37" s="2"/>
      <c r="L37" s="2"/>
      <c r="M37" s="2"/>
      <c r="N37" s="58"/>
      <c r="S37" s="99"/>
    </row>
    <row r="38" spans="1:20" s="1" customFormat="1" ht="3.75" customHeight="1" x14ac:dyDescent="0.2">
      <c r="A38" s="53"/>
      <c r="B38" s="138"/>
      <c r="C38" s="138"/>
      <c r="D38" s="138"/>
      <c r="E38" s="138"/>
      <c r="F38" s="15"/>
      <c r="G38" s="138"/>
      <c r="H38" s="138"/>
      <c r="I38" s="138"/>
      <c r="J38" s="138"/>
      <c r="K38" s="138"/>
      <c r="L38" s="138"/>
      <c r="M38" s="138"/>
      <c r="N38" s="54"/>
      <c r="S38" s="99"/>
    </row>
    <row r="39" spans="1:20" s="6" customFormat="1" ht="11.25" customHeight="1" x14ac:dyDescent="0.2">
      <c r="A39" s="44"/>
      <c r="B39" s="11" t="s">
        <v>11</v>
      </c>
      <c r="C39" s="8"/>
      <c r="D39" s="8"/>
      <c r="E39" s="33"/>
      <c r="F39" s="20"/>
      <c r="G39" s="8"/>
      <c r="H39" s="8"/>
      <c r="I39" s="8"/>
      <c r="J39" s="8"/>
      <c r="K39" s="8"/>
      <c r="L39" s="8"/>
      <c r="M39" s="69"/>
      <c r="N39" s="45"/>
      <c r="S39" s="94"/>
    </row>
    <row r="40" spans="1:20" s="1" customFormat="1" ht="3" customHeight="1" x14ac:dyDescent="0.2">
      <c r="A40" s="53"/>
      <c r="B40" s="138"/>
      <c r="C40" s="138"/>
      <c r="D40" s="138"/>
      <c r="E40" s="138"/>
      <c r="F40" s="15"/>
      <c r="G40" s="138"/>
      <c r="H40" s="138"/>
      <c r="I40" s="138"/>
      <c r="J40" s="138"/>
      <c r="K40" s="138"/>
      <c r="L40" s="138"/>
      <c r="M40" s="68"/>
      <c r="N40" s="54"/>
      <c r="S40" s="99"/>
    </row>
    <row r="41" spans="1:20" s="1" customFormat="1" ht="15" customHeight="1" x14ac:dyDescent="0.2">
      <c r="A41" s="53"/>
      <c r="B41" s="138" t="s">
        <v>12</v>
      </c>
      <c r="C41" s="138"/>
      <c r="D41" s="138"/>
      <c r="E41" s="107"/>
      <c r="F41" s="23" t="s">
        <v>13</v>
      </c>
      <c r="G41" s="107"/>
      <c r="H41" s="24" t="s">
        <v>13</v>
      </c>
      <c r="I41" s="107"/>
      <c r="J41" s="31" t="s">
        <v>13</v>
      </c>
      <c r="K41" s="107"/>
      <c r="L41" s="31" t="s">
        <v>13</v>
      </c>
      <c r="M41" s="127">
        <f>E29/40</f>
        <v>1</v>
      </c>
      <c r="N41" s="54"/>
      <c r="S41" s="99"/>
    </row>
    <row r="42" spans="1:20" s="1" customFormat="1" ht="15" customHeight="1" x14ac:dyDescent="0.2">
      <c r="A42" s="53"/>
      <c r="B42" s="144" t="s">
        <v>45</v>
      </c>
      <c r="C42" s="144"/>
      <c r="D42" s="145"/>
      <c r="E42" s="107"/>
      <c r="F42" s="23" t="s">
        <v>13</v>
      </c>
      <c r="G42" s="107"/>
      <c r="H42" s="23" t="s">
        <v>13</v>
      </c>
      <c r="I42" s="107"/>
      <c r="J42" s="31" t="s">
        <v>13</v>
      </c>
      <c r="K42" s="107"/>
      <c r="L42" s="31" t="s">
        <v>13</v>
      </c>
      <c r="M42" s="36"/>
      <c r="N42" s="54"/>
      <c r="S42" s="99" t="s">
        <v>73</v>
      </c>
      <c r="T42" s="1" t="s">
        <v>74</v>
      </c>
    </row>
    <row r="43" spans="1:20" s="1" customFormat="1" ht="15" customHeight="1" x14ac:dyDescent="0.2">
      <c r="A43" s="53"/>
      <c r="B43" s="139" t="s">
        <v>46</v>
      </c>
      <c r="C43" s="139"/>
      <c r="D43" s="140"/>
      <c r="E43" s="107"/>
      <c r="F43" s="23" t="s">
        <v>13</v>
      </c>
      <c r="G43" s="107"/>
      <c r="H43" s="23" t="s">
        <v>13</v>
      </c>
      <c r="I43" s="107"/>
      <c r="J43" s="31" t="s">
        <v>13</v>
      </c>
      <c r="K43" s="107"/>
      <c r="L43" s="31" t="s">
        <v>13</v>
      </c>
      <c r="M43" s="36"/>
      <c r="N43" s="54"/>
      <c r="R43" s="1" t="s">
        <v>47</v>
      </c>
      <c r="S43" s="99">
        <f>E41*E66+G41*G66+I41*I66+K41*K66</f>
        <v>0</v>
      </c>
    </row>
    <row r="44" spans="1:20" s="29" customFormat="1" ht="15" customHeight="1" x14ac:dyDescent="0.2">
      <c r="A44" s="59"/>
      <c r="B44" s="25"/>
      <c r="C44" s="7"/>
      <c r="D44" s="25" t="s">
        <v>14</v>
      </c>
      <c r="E44" s="85">
        <f>SUM(E41:E43)</f>
        <v>0</v>
      </c>
      <c r="F44" s="26" t="s">
        <v>13</v>
      </c>
      <c r="G44" s="85">
        <f>SUM(G41:G43)</f>
        <v>0</v>
      </c>
      <c r="H44" s="27" t="s">
        <v>13</v>
      </c>
      <c r="I44" s="85">
        <f>SUM(I41:I43)</f>
        <v>0</v>
      </c>
      <c r="J44" s="37" t="s">
        <v>13</v>
      </c>
      <c r="K44" s="85">
        <f>SUM(K41:K43)</f>
        <v>0</v>
      </c>
      <c r="L44" s="37" t="s">
        <v>13</v>
      </c>
      <c r="M44" s="70"/>
      <c r="N44" s="60"/>
      <c r="R44" s="1" t="s">
        <v>48</v>
      </c>
      <c r="S44" s="99">
        <f>E70</f>
        <v>0</v>
      </c>
      <c r="T44" s="1"/>
    </row>
    <row r="45" spans="1:20" s="29" customFormat="1" ht="15" customHeight="1" x14ac:dyDescent="0.2">
      <c r="A45" s="59"/>
      <c r="B45" s="25"/>
      <c r="C45" s="7"/>
      <c r="D45" s="25" t="s">
        <v>60</v>
      </c>
      <c r="E45" s="122"/>
      <c r="F45" s="26" t="s">
        <v>13</v>
      </c>
      <c r="G45" s="123"/>
      <c r="H45" s="26" t="s">
        <v>13</v>
      </c>
      <c r="I45" s="123"/>
      <c r="J45" s="26" t="s">
        <v>13</v>
      </c>
      <c r="K45" s="123"/>
      <c r="L45" s="37" t="s">
        <v>13</v>
      </c>
      <c r="M45" s="70"/>
      <c r="N45" s="60"/>
      <c r="R45" s="1"/>
      <c r="S45" s="99"/>
      <c r="T45" s="1"/>
    </row>
    <row r="46" spans="1:20" s="1" customFormat="1" ht="11.25" x14ac:dyDescent="0.2">
      <c r="A46" s="53"/>
      <c r="B46" s="138"/>
      <c r="C46" s="138"/>
      <c r="D46" s="138"/>
      <c r="E46" s="71"/>
      <c r="F46" s="75"/>
      <c r="G46" s="73"/>
      <c r="H46" s="77"/>
      <c r="I46" s="73"/>
      <c r="J46" s="78"/>
      <c r="K46" s="73"/>
      <c r="L46" s="78"/>
      <c r="M46" s="68"/>
      <c r="N46" s="54"/>
      <c r="R46" s="1" t="s">
        <v>49</v>
      </c>
      <c r="S46" s="99">
        <f>S43+S44</f>
        <v>0</v>
      </c>
    </row>
    <row r="47" spans="1:20" s="6" customFormat="1" ht="12" x14ac:dyDescent="0.2">
      <c r="A47" s="44"/>
      <c r="B47" s="11" t="s">
        <v>50</v>
      </c>
      <c r="C47" s="8"/>
      <c r="D47" s="8"/>
      <c r="E47" s="72"/>
      <c r="F47" s="80"/>
      <c r="G47" s="72"/>
      <c r="H47" s="81"/>
      <c r="I47" s="72"/>
      <c r="J47" s="82"/>
      <c r="K47" s="72"/>
      <c r="L47" s="82"/>
      <c r="M47" s="69"/>
      <c r="N47" s="45"/>
      <c r="R47" s="6" t="s">
        <v>71</v>
      </c>
      <c r="S47" s="94">
        <f>59850/40*E29</f>
        <v>59850</v>
      </c>
      <c r="T47" s="99">
        <v>85200</v>
      </c>
    </row>
    <row r="48" spans="1:20" s="1" customFormat="1" ht="4.5" customHeight="1" x14ac:dyDescent="0.2">
      <c r="A48" s="53"/>
      <c r="B48" s="138"/>
      <c r="C48" s="138"/>
      <c r="D48" s="138"/>
      <c r="E48" s="73"/>
      <c r="F48" s="75"/>
      <c r="G48" s="73"/>
      <c r="H48" s="77"/>
      <c r="I48" s="73"/>
      <c r="J48" s="83"/>
      <c r="K48" s="73"/>
      <c r="L48" s="83"/>
      <c r="M48" s="68"/>
      <c r="N48" s="54"/>
      <c r="S48" s="99"/>
    </row>
    <row r="49" spans="1:20" s="1" customFormat="1" ht="15" customHeight="1" x14ac:dyDescent="0.2">
      <c r="A49" s="53"/>
      <c r="B49" s="138" t="s">
        <v>15</v>
      </c>
      <c r="C49" s="138"/>
      <c r="D49" s="138"/>
      <c r="E49" s="88">
        <f>IF(E29=0,0,IF(E41/E29*40&gt;S52,(S52/40*E29+E42+E43)*M49,E45*M49))</f>
        <v>0</v>
      </c>
      <c r="F49" s="23" t="s">
        <v>13</v>
      </c>
      <c r="G49" s="88">
        <f>IF(E29=0,0,IF(G41/E29*40&gt;S52,(S52/40*E29+G42+G43)*M49,G45*M49))</f>
        <v>0</v>
      </c>
      <c r="H49" s="24" t="s">
        <v>13</v>
      </c>
      <c r="I49" s="88">
        <f>IF(E29=0,0,IF(I41/E29*40&gt;S52,(S52/40*E29+I42+I43)*M49,I45*M49))</f>
        <v>0</v>
      </c>
      <c r="J49" s="31" t="s">
        <v>13</v>
      </c>
      <c r="K49" s="88">
        <f>IF(E29=0,0,IF(K41/E29*40&gt;S52,(S52/40*E29+K42+K43)*M49,K45*M49))</f>
        <v>0</v>
      </c>
      <c r="L49" s="31" t="s">
        <v>13</v>
      </c>
      <c r="M49" s="109">
        <v>1.025E-2</v>
      </c>
      <c r="N49" s="54"/>
      <c r="R49" s="1" t="s">
        <v>51</v>
      </c>
      <c r="S49" s="99">
        <f>S46-S47</f>
        <v>-59850</v>
      </c>
    </row>
    <row r="50" spans="1:20" s="1" customFormat="1" ht="15" customHeight="1" x14ac:dyDescent="0.2">
      <c r="A50" s="53"/>
      <c r="B50" s="138" t="s">
        <v>16</v>
      </c>
      <c r="C50" s="138"/>
      <c r="D50" s="138"/>
      <c r="E50" s="88">
        <f>IF(E29=0,0,IF(E41/E29*40&gt;T52,(T52/40*E29+E42+E43)*M50,E45*M50))</f>
        <v>0</v>
      </c>
      <c r="F50" s="23" t="s">
        <v>13</v>
      </c>
      <c r="G50" s="88">
        <f>IF(E29=0,0,IF(G41/E29*40&gt;T52,(T52/40*E29+G42+G43)*M50,G45*M50))</f>
        <v>0</v>
      </c>
      <c r="H50" s="24" t="s">
        <v>13</v>
      </c>
      <c r="I50" s="88">
        <f>IF(E29=0,0,IF(I41/E29*40&gt;T52,(T52/40*E29+I42+I43)*M50,I45*M50))</f>
        <v>0</v>
      </c>
      <c r="J50" s="31" t="s">
        <v>13</v>
      </c>
      <c r="K50" s="88">
        <f>IF(E29=0,0,IF(K41/E29*40&gt;T52,(T52/40*E29+K42+K43)*M50,K45*M50))</f>
        <v>0</v>
      </c>
      <c r="L50" s="31" t="s">
        <v>13</v>
      </c>
      <c r="M50" s="109">
        <v>9.2999999999999999E-2</v>
      </c>
      <c r="N50" s="54"/>
      <c r="R50" s="1" t="s">
        <v>52</v>
      </c>
      <c r="S50" s="99">
        <f>S44-S49</f>
        <v>59850</v>
      </c>
    </row>
    <row r="51" spans="1:20" s="1" customFormat="1" ht="15" customHeight="1" x14ac:dyDescent="0.2">
      <c r="A51" s="53"/>
      <c r="B51" s="138" t="s">
        <v>17</v>
      </c>
      <c r="C51" s="138"/>
      <c r="D51" s="138"/>
      <c r="E51" s="88">
        <f>IF(E29=0,0,IF(E41/E29*40&gt;T52,(T52/40*E29+E42+E43)*M51,E45*M51))</f>
        <v>0</v>
      </c>
      <c r="F51" s="23" t="s">
        <v>13</v>
      </c>
      <c r="G51" s="88">
        <f>IF(E29=0,0,IF(G41/E29*40&gt;T52,(T52/40*E29+G42+G43)*M51,G45*M51))</f>
        <v>0</v>
      </c>
      <c r="H51" s="24" t="s">
        <v>13</v>
      </c>
      <c r="I51" s="88">
        <f>IF(E29=0,0,IF(I41/E29*40&gt;T52,(T52/40*E29+I42+I43)*M51,I45*M51))</f>
        <v>0</v>
      </c>
      <c r="J51" s="31" t="s">
        <v>13</v>
      </c>
      <c r="K51" s="88">
        <f>IF(E29=0,0,IF(K41/E29*40&gt;T52,(T52/40*E29+K42+K43)*M51,K45*M51))</f>
        <v>0</v>
      </c>
      <c r="L51" s="31" t="s">
        <v>13</v>
      </c>
      <c r="M51" s="109">
        <v>1.2999999999999999E-2</v>
      </c>
      <c r="N51" s="54"/>
      <c r="R51" s="1" t="s">
        <v>53</v>
      </c>
      <c r="S51" s="110">
        <f>M71-M49-M52-M53</f>
        <v>0.10599999999999997</v>
      </c>
    </row>
    <row r="52" spans="1:20" s="1" customFormat="1" ht="15" customHeight="1" x14ac:dyDescent="0.2">
      <c r="A52" s="53"/>
      <c r="B52" s="138" t="s">
        <v>18</v>
      </c>
      <c r="C52" s="138"/>
      <c r="D52" s="138"/>
      <c r="E52" s="88">
        <f>IF(E29=0,0,IF(E41/E29*40&gt;S52,(S52/40*E29+E42+E43)*M52,E45*M52))</f>
        <v>0</v>
      </c>
      <c r="F52" s="23" t="s">
        <v>13</v>
      </c>
      <c r="G52" s="88">
        <f>IF(E29=0,0,IF(G41/E29*40&gt;S52,(S52/40*E29+G42+G43)*M52,G45*M52))</f>
        <v>0</v>
      </c>
      <c r="H52" s="24" t="s">
        <v>13</v>
      </c>
      <c r="I52" s="88">
        <f>IF(E29=0,0,IF(I41/E29*40&gt;S52,(S52/40*E29+I42+I43)*M52,I45*M52))</f>
        <v>0</v>
      </c>
      <c r="J52" s="31" t="s">
        <v>13</v>
      </c>
      <c r="K52" s="88">
        <f>IF(E29=0,0,IF(K41/E29*40&gt;S52,(S52/40*E29+K42+K43)*M52,K45*M52))</f>
        <v>0</v>
      </c>
      <c r="L52" s="31" t="s">
        <v>13</v>
      </c>
      <c r="M52" s="109">
        <v>7.2999999999999995E-2</v>
      </c>
      <c r="N52" s="54"/>
      <c r="R52" s="1" t="s">
        <v>72</v>
      </c>
      <c r="S52" s="99">
        <v>4987.5</v>
      </c>
      <c r="T52" s="99">
        <v>7100</v>
      </c>
    </row>
    <row r="53" spans="1:20" s="1" customFormat="1" ht="15" customHeight="1" x14ac:dyDescent="0.2">
      <c r="A53" s="53"/>
      <c r="B53" s="68" t="s">
        <v>70</v>
      </c>
      <c r="C53" s="138"/>
      <c r="D53" s="138"/>
      <c r="E53" s="88">
        <f>IF(E29=0,0,IF(E41/E29*40&gt;S52,(S52/40*E29+E42+E43)*M53,E45*M53))</f>
        <v>0</v>
      </c>
      <c r="F53" s="23" t="s">
        <v>13</v>
      </c>
      <c r="G53" s="88">
        <f>IF(E29=0,0,IF(G41/E29*40&gt;S52,(S52/40*E29+G42+G43)*M53,G45*M53))</f>
        <v>0</v>
      </c>
      <c r="H53" s="24" t="s">
        <v>13</v>
      </c>
      <c r="I53" s="88">
        <f>IF(E29=0,0,IF(I41/E29*40&gt;S52,(S52/40*E29+I42+I43)*M53,I45*M53))</f>
        <v>0</v>
      </c>
      <c r="J53" s="31" t="s">
        <v>13</v>
      </c>
      <c r="K53" s="88">
        <f>IF(E29=0,0,IF(K41/E29*40&gt;S52,(S52/40*E29+K42+K43)*M53,K45*M53))</f>
        <v>0</v>
      </c>
      <c r="L53" s="31" t="s">
        <v>13</v>
      </c>
      <c r="M53" s="109"/>
      <c r="N53" s="54"/>
      <c r="S53" s="99"/>
    </row>
    <row r="54" spans="1:20" s="1" customFormat="1" ht="15" customHeight="1" x14ac:dyDescent="0.2">
      <c r="A54" s="53"/>
      <c r="B54" s="7"/>
      <c r="C54" s="7"/>
      <c r="D54" s="25" t="s">
        <v>14</v>
      </c>
      <c r="E54" s="86">
        <f>SUM(E49:E53)</f>
        <v>0</v>
      </c>
      <c r="F54" s="23" t="s">
        <v>13</v>
      </c>
      <c r="G54" s="86">
        <f>SUM(G49:G53)</f>
        <v>0</v>
      </c>
      <c r="H54" s="24" t="s">
        <v>13</v>
      </c>
      <c r="I54" s="86">
        <f>SUM(I49:I53)</f>
        <v>0</v>
      </c>
      <c r="J54" s="31" t="s">
        <v>13</v>
      </c>
      <c r="K54" s="86">
        <f>SUM(K49:K53)</f>
        <v>0</v>
      </c>
      <c r="L54" s="31" t="s">
        <v>13</v>
      </c>
      <c r="M54" s="68"/>
      <c r="N54" s="54"/>
      <c r="S54" s="99"/>
    </row>
    <row r="55" spans="1:20" s="1" customFormat="1" ht="15" customHeight="1" x14ac:dyDescent="0.2">
      <c r="A55" s="53"/>
      <c r="B55" s="11" t="s">
        <v>54</v>
      </c>
      <c r="C55" s="7"/>
      <c r="D55" s="25"/>
      <c r="E55" s="74"/>
      <c r="F55" s="111"/>
      <c r="G55" s="74"/>
      <c r="H55" s="112"/>
      <c r="I55" s="74"/>
      <c r="J55" s="113"/>
      <c r="K55" s="74"/>
      <c r="L55" s="113"/>
      <c r="M55" s="68"/>
      <c r="N55" s="54"/>
      <c r="S55" s="99"/>
    </row>
    <row r="56" spans="1:20" s="1" customFormat="1" ht="15" customHeight="1" x14ac:dyDescent="0.2">
      <c r="A56" s="53"/>
      <c r="B56" s="138" t="s">
        <v>55</v>
      </c>
      <c r="C56" s="138"/>
      <c r="D56" s="138"/>
      <c r="E56" s="88">
        <f>(E44-E43)*M56</f>
        <v>0</v>
      </c>
      <c r="F56" s="23" t="s">
        <v>13</v>
      </c>
      <c r="G56" s="88">
        <f>(G44-G43)*M56</f>
        <v>0</v>
      </c>
      <c r="H56" s="24" t="s">
        <v>13</v>
      </c>
      <c r="I56" s="88">
        <f>(I44-I43)*M56</f>
        <v>0</v>
      </c>
      <c r="J56" s="31" t="s">
        <v>13</v>
      </c>
      <c r="K56" s="88">
        <f>(K44-K43)*M56</f>
        <v>0</v>
      </c>
      <c r="L56" s="31" t="s">
        <v>13</v>
      </c>
      <c r="M56" s="109"/>
      <c r="N56" s="54"/>
      <c r="S56" s="99"/>
    </row>
    <row r="57" spans="1:20" s="1" customFormat="1" ht="15" customHeight="1" x14ac:dyDescent="0.2">
      <c r="A57" s="53"/>
      <c r="B57" s="139"/>
      <c r="C57" s="139"/>
      <c r="D57" s="140"/>
      <c r="E57" s="88">
        <f>$E$45*M57</f>
        <v>0</v>
      </c>
      <c r="F57" s="23" t="s">
        <v>13</v>
      </c>
      <c r="G57" s="88">
        <f>$G$45*M57</f>
        <v>0</v>
      </c>
      <c r="H57" s="24" t="s">
        <v>13</v>
      </c>
      <c r="I57" s="88">
        <f>$I$45*M57</f>
        <v>0</v>
      </c>
      <c r="J57" s="31" t="s">
        <v>13</v>
      </c>
      <c r="K57" s="88">
        <f>$K$45*M57</f>
        <v>0</v>
      </c>
      <c r="L57" s="31" t="s">
        <v>13</v>
      </c>
      <c r="M57" s="109"/>
      <c r="N57" s="54"/>
      <c r="S57" s="99"/>
    </row>
    <row r="58" spans="1:20" s="1" customFormat="1" ht="15" customHeight="1" x14ac:dyDescent="0.2">
      <c r="A58" s="53"/>
      <c r="B58" s="7"/>
      <c r="C58" s="7"/>
      <c r="D58" s="25" t="s">
        <v>14</v>
      </c>
      <c r="E58" s="86">
        <f>SUM(E56:E57)</f>
        <v>0</v>
      </c>
      <c r="F58" s="23" t="s">
        <v>13</v>
      </c>
      <c r="G58" s="86">
        <f>SUM(G56:G57)</f>
        <v>0</v>
      </c>
      <c r="H58" s="24" t="s">
        <v>13</v>
      </c>
      <c r="I58" s="86">
        <f>SUM(I56:I57)</f>
        <v>0</v>
      </c>
      <c r="J58" s="31" t="s">
        <v>13</v>
      </c>
      <c r="K58" s="86">
        <f>SUM(K56:K57)</f>
        <v>0</v>
      </c>
      <c r="L58" s="31" t="s">
        <v>13</v>
      </c>
      <c r="M58" s="68"/>
      <c r="N58" s="54"/>
      <c r="S58" s="99"/>
    </row>
    <row r="59" spans="1:20" s="1" customFormat="1" ht="15" customHeight="1" x14ac:dyDescent="0.2">
      <c r="A59" s="53"/>
      <c r="B59" s="11" t="s">
        <v>56</v>
      </c>
      <c r="C59" s="7"/>
      <c r="D59" s="25"/>
      <c r="E59" s="74"/>
      <c r="F59" s="111"/>
      <c r="G59" s="74"/>
      <c r="H59" s="112"/>
      <c r="I59" s="74"/>
      <c r="J59" s="113"/>
      <c r="K59" s="74"/>
      <c r="L59" s="113"/>
      <c r="M59" s="68"/>
      <c r="N59" s="54"/>
      <c r="S59" s="99"/>
    </row>
    <row r="60" spans="1:20" s="1" customFormat="1" ht="15" customHeight="1" x14ac:dyDescent="0.2">
      <c r="A60" s="53"/>
      <c r="B60" s="114" t="s">
        <v>25</v>
      </c>
      <c r="C60" s="138"/>
      <c r="D60" s="138"/>
      <c r="E60" s="88">
        <f>$E$45*M60</f>
        <v>0</v>
      </c>
      <c r="F60" s="23" t="s">
        <v>13</v>
      </c>
      <c r="G60" s="88">
        <f>$G$45*M60</f>
        <v>0</v>
      </c>
      <c r="H60" s="24" t="s">
        <v>13</v>
      </c>
      <c r="I60" s="88">
        <f>$I$45*M60</f>
        <v>0</v>
      </c>
      <c r="J60" s="31" t="s">
        <v>13</v>
      </c>
      <c r="K60" s="88">
        <f>$K$45*M60</f>
        <v>0</v>
      </c>
      <c r="L60" s="31" t="s">
        <v>13</v>
      </c>
      <c r="M60" s="109"/>
      <c r="N60" s="54"/>
      <c r="S60" s="99"/>
    </row>
    <row r="61" spans="1:20" s="1" customFormat="1" ht="15" customHeight="1" x14ac:dyDescent="0.2">
      <c r="A61" s="53"/>
      <c r="B61" s="138" t="s">
        <v>26</v>
      </c>
      <c r="C61" s="138"/>
      <c r="D61" s="138"/>
      <c r="E61" s="88">
        <f>$E$45*M61</f>
        <v>0</v>
      </c>
      <c r="F61" s="23" t="s">
        <v>13</v>
      </c>
      <c r="G61" s="88">
        <f>$G$45*M61</f>
        <v>0</v>
      </c>
      <c r="H61" s="24" t="s">
        <v>13</v>
      </c>
      <c r="I61" s="88">
        <f>$I$45*M61</f>
        <v>0</v>
      </c>
      <c r="J61" s="31" t="s">
        <v>13</v>
      </c>
      <c r="K61" s="88">
        <f>$K$45*M61</f>
        <v>0</v>
      </c>
      <c r="L61" s="31" t="s">
        <v>13</v>
      </c>
      <c r="M61" s="109"/>
      <c r="N61" s="54"/>
      <c r="S61" s="99"/>
    </row>
    <row r="62" spans="1:20" s="1" customFormat="1" ht="15" customHeight="1" x14ac:dyDescent="0.2">
      <c r="A62" s="53"/>
      <c r="B62" s="138" t="s">
        <v>43</v>
      </c>
      <c r="C62" s="138"/>
      <c r="D62" s="138"/>
      <c r="E62" s="88">
        <f>$E$45*M62</f>
        <v>0</v>
      </c>
      <c r="F62" s="23" t="s">
        <v>13</v>
      </c>
      <c r="G62" s="88">
        <f>$G$45*M62</f>
        <v>0</v>
      </c>
      <c r="H62" s="24" t="s">
        <v>13</v>
      </c>
      <c r="I62" s="88">
        <f>$I$45*M62</f>
        <v>0</v>
      </c>
      <c r="J62" s="31" t="s">
        <v>13</v>
      </c>
      <c r="K62" s="88">
        <f>$K$45*M62</f>
        <v>0</v>
      </c>
      <c r="L62" s="31" t="s">
        <v>13</v>
      </c>
      <c r="M62" s="109">
        <v>5.9999999999999995E-4</v>
      </c>
      <c r="N62" s="54"/>
      <c r="S62" s="99"/>
    </row>
    <row r="63" spans="1:20" s="1" customFormat="1" ht="15" customHeight="1" x14ac:dyDescent="0.2">
      <c r="A63" s="53"/>
      <c r="B63" s="7"/>
      <c r="C63" s="7"/>
      <c r="D63" s="25" t="s">
        <v>14</v>
      </c>
      <c r="E63" s="86">
        <f>SUM(E60:E62)</f>
        <v>0</v>
      </c>
      <c r="F63" s="23"/>
      <c r="G63" s="86">
        <f>SUM(G60:G62)</f>
        <v>0</v>
      </c>
      <c r="H63" s="24"/>
      <c r="I63" s="86">
        <f>SUM(I60:I62)</f>
        <v>0</v>
      </c>
      <c r="J63" s="115"/>
      <c r="K63" s="86">
        <f>SUM(K60:K62)</f>
        <v>0</v>
      </c>
      <c r="L63" s="115"/>
      <c r="M63" s="68"/>
      <c r="N63" s="54"/>
      <c r="S63" s="99"/>
    </row>
    <row r="64" spans="1:20" s="29" customFormat="1" ht="15" customHeight="1" x14ac:dyDescent="0.2">
      <c r="A64" s="59"/>
      <c r="B64" s="7" t="s">
        <v>19</v>
      </c>
      <c r="C64" s="7"/>
      <c r="D64" s="7"/>
      <c r="E64" s="85">
        <f>E44+E54+E58+E63</f>
        <v>0</v>
      </c>
      <c r="F64" s="26" t="s">
        <v>13</v>
      </c>
      <c r="G64" s="85">
        <f>G44+G54+G58+G63</f>
        <v>0</v>
      </c>
      <c r="H64" s="27" t="s">
        <v>13</v>
      </c>
      <c r="I64" s="85">
        <f>I44+I54+I58+I63</f>
        <v>0</v>
      </c>
      <c r="J64" s="28" t="s">
        <v>13</v>
      </c>
      <c r="K64" s="85">
        <f>K44+K54+K58+K63</f>
        <v>0</v>
      </c>
      <c r="L64" s="28" t="s">
        <v>13</v>
      </c>
      <c r="M64" s="7"/>
      <c r="N64" s="60"/>
      <c r="S64" s="116"/>
    </row>
    <row r="65" spans="1:19" s="1" customFormat="1" ht="15" customHeight="1" x14ac:dyDescent="0.2">
      <c r="A65" s="53"/>
      <c r="B65" s="11" t="s">
        <v>36</v>
      </c>
      <c r="C65" s="138"/>
      <c r="D65" s="138"/>
      <c r="E65" s="74"/>
      <c r="F65" s="75"/>
      <c r="G65" s="76"/>
      <c r="H65" s="77"/>
      <c r="I65" s="76"/>
      <c r="J65" s="78"/>
      <c r="K65" s="76"/>
      <c r="L65" s="78"/>
      <c r="M65" s="138"/>
      <c r="N65" s="54"/>
      <c r="S65" s="99"/>
    </row>
    <row r="66" spans="1:19" s="1" customFormat="1" ht="15" customHeight="1" x14ac:dyDescent="0.2">
      <c r="A66" s="53"/>
      <c r="B66" s="138" t="s">
        <v>20</v>
      </c>
      <c r="C66" s="138"/>
      <c r="D66" s="138"/>
      <c r="E66" s="117">
        <v>12</v>
      </c>
      <c r="F66" s="75"/>
      <c r="G66" s="117">
        <v>0</v>
      </c>
      <c r="H66" s="77"/>
      <c r="I66" s="117">
        <v>0</v>
      </c>
      <c r="J66" s="79"/>
      <c r="K66" s="117">
        <v>0</v>
      </c>
      <c r="L66" s="79"/>
      <c r="M66" s="138"/>
      <c r="N66" s="54"/>
      <c r="S66" s="99"/>
    </row>
    <row r="67" spans="1:19" s="1" customFormat="1" ht="15" customHeight="1" x14ac:dyDescent="0.2">
      <c r="A67" s="53"/>
      <c r="B67" s="138" t="s">
        <v>21</v>
      </c>
      <c r="C67" s="138"/>
      <c r="D67" s="138"/>
      <c r="E67" s="85">
        <f>E64*E66</f>
        <v>0</v>
      </c>
      <c r="F67" s="37" t="s">
        <v>13</v>
      </c>
      <c r="G67" s="85">
        <f>G64*G66</f>
        <v>0</v>
      </c>
      <c r="H67" s="37" t="s">
        <v>13</v>
      </c>
      <c r="I67" s="85">
        <f>I64*I66</f>
        <v>0</v>
      </c>
      <c r="J67" s="37" t="s">
        <v>13</v>
      </c>
      <c r="K67" s="85">
        <f>K64*K66</f>
        <v>0</v>
      </c>
      <c r="L67" s="37" t="s">
        <v>13</v>
      </c>
      <c r="M67" s="138"/>
      <c r="N67" s="54"/>
      <c r="S67" s="99"/>
    </row>
    <row r="68" spans="1:19" s="1" customFormat="1" ht="5.25" customHeight="1" x14ac:dyDescent="0.2">
      <c r="A68" s="53"/>
      <c r="B68" s="138"/>
      <c r="C68" s="138"/>
      <c r="D68" s="138"/>
      <c r="E68" s="30"/>
      <c r="F68" s="15"/>
      <c r="G68" s="138"/>
      <c r="H68" s="138"/>
      <c r="I68" s="138"/>
      <c r="J68" s="138"/>
      <c r="K68" s="138"/>
      <c r="L68" s="138"/>
      <c r="M68" s="138"/>
      <c r="N68" s="54"/>
      <c r="S68" s="99"/>
    </row>
    <row r="69" spans="1:19" s="29" customFormat="1" ht="12.75" customHeight="1" x14ac:dyDescent="0.2">
      <c r="A69" s="59"/>
      <c r="B69" s="7" t="s">
        <v>22</v>
      </c>
      <c r="C69" s="7"/>
      <c r="D69" s="7"/>
      <c r="E69" s="85">
        <f>E67+G67+I67+K67</f>
        <v>0</v>
      </c>
      <c r="F69" s="31" t="s">
        <v>13</v>
      </c>
      <c r="G69" s="7"/>
      <c r="H69" s="7"/>
      <c r="I69" s="7"/>
      <c r="J69" s="7"/>
      <c r="K69" s="7"/>
      <c r="L69" s="7"/>
      <c r="M69" s="37" t="s">
        <v>28</v>
      </c>
      <c r="N69" s="60"/>
      <c r="S69" s="116"/>
    </row>
    <row r="70" spans="1:19" s="29" customFormat="1" ht="12.75" customHeight="1" x14ac:dyDescent="0.2">
      <c r="A70" s="59"/>
      <c r="B70" s="146" t="s">
        <v>57</v>
      </c>
      <c r="C70" s="146"/>
      <c r="D70" s="147"/>
      <c r="E70" s="107"/>
      <c r="F70" s="31" t="s">
        <v>13</v>
      </c>
      <c r="G70" s="7"/>
      <c r="H70" s="7"/>
      <c r="I70" s="7"/>
      <c r="J70" s="7"/>
      <c r="K70" s="7"/>
      <c r="L70" s="7"/>
      <c r="M70" s="109"/>
      <c r="N70" s="60"/>
      <c r="S70" s="116"/>
    </row>
    <row r="71" spans="1:19" s="29" customFormat="1" ht="12.75" customHeight="1" x14ac:dyDescent="0.2">
      <c r="A71" s="59"/>
      <c r="B71" s="146" t="s">
        <v>42</v>
      </c>
      <c r="C71" s="146"/>
      <c r="D71" s="147"/>
      <c r="E71" s="86">
        <f>IF(S43&gt;S47,S44*S51,IF(S43+S44&gt;S47,S50*M71+S49*S51,S44*M71))</f>
        <v>0</v>
      </c>
      <c r="F71" s="31" t="s">
        <v>13</v>
      </c>
      <c r="G71" s="7"/>
      <c r="H71" s="7"/>
      <c r="I71" s="7"/>
      <c r="J71" s="7"/>
      <c r="K71" s="7"/>
      <c r="L71" s="7"/>
      <c r="M71" s="119">
        <f>SUM(M49:M53)</f>
        <v>0.18924999999999997</v>
      </c>
      <c r="N71" s="60"/>
      <c r="S71" s="116"/>
    </row>
    <row r="72" spans="1:19" s="1" customFormat="1" ht="12.75" customHeight="1" x14ac:dyDescent="0.2">
      <c r="A72" s="53"/>
      <c r="B72" s="146" t="s">
        <v>58</v>
      </c>
      <c r="C72" s="146"/>
      <c r="D72" s="147"/>
      <c r="E72" s="120">
        <f>$E$70*M72</f>
        <v>0</v>
      </c>
      <c r="F72" s="31" t="s">
        <v>13</v>
      </c>
      <c r="G72" s="121"/>
      <c r="H72" s="138"/>
      <c r="I72" s="138"/>
      <c r="J72" s="138"/>
      <c r="K72" s="138"/>
      <c r="L72" s="138"/>
      <c r="M72" s="119">
        <f>SUM(M56:M57)</f>
        <v>0</v>
      </c>
      <c r="N72" s="54"/>
      <c r="S72" s="99"/>
    </row>
    <row r="73" spans="1:19" s="1" customFormat="1" ht="12.75" customHeight="1" x14ac:dyDescent="0.2">
      <c r="A73" s="53"/>
      <c r="B73" s="146" t="s">
        <v>59</v>
      </c>
      <c r="C73" s="146"/>
      <c r="D73" s="147"/>
      <c r="E73" s="120">
        <f>$E$70*M73</f>
        <v>0</v>
      </c>
      <c r="F73" s="31" t="s">
        <v>13</v>
      </c>
      <c r="G73" s="138"/>
      <c r="H73" s="138"/>
      <c r="I73" s="138"/>
      <c r="J73" s="138"/>
      <c r="K73" s="138"/>
      <c r="L73" s="138"/>
      <c r="M73" s="119">
        <f>M60+M62</f>
        <v>5.9999999999999995E-4</v>
      </c>
      <c r="N73" s="54"/>
      <c r="S73" s="99"/>
    </row>
    <row r="74" spans="1:19" s="1" customFormat="1" ht="12.75" hidden="1" customHeight="1" x14ac:dyDescent="0.2">
      <c r="A74" s="53"/>
      <c r="B74" s="146"/>
      <c r="C74" s="146"/>
      <c r="D74" s="147"/>
      <c r="E74" s="107">
        <f>$E$70*M74</f>
        <v>0</v>
      </c>
      <c r="F74" s="31" t="s">
        <v>13</v>
      </c>
      <c r="G74" s="138"/>
      <c r="H74" s="138"/>
      <c r="I74" s="138"/>
      <c r="J74" s="138"/>
      <c r="K74" s="138"/>
      <c r="L74" s="138"/>
      <c r="M74" s="108"/>
      <c r="N74" s="54"/>
      <c r="S74" s="99"/>
    </row>
    <row r="75" spans="1:19" s="1" customFormat="1" ht="12.75" hidden="1" customHeight="1" thickBot="1" x14ac:dyDescent="0.25">
      <c r="A75" s="53"/>
      <c r="B75" s="146"/>
      <c r="C75" s="146"/>
      <c r="D75" s="147"/>
      <c r="E75" s="107">
        <f>$E$70*M75</f>
        <v>0</v>
      </c>
      <c r="F75" s="31" t="s">
        <v>13</v>
      </c>
      <c r="G75" s="138"/>
      <c r="H75" s="138"/>
      <c r="I75" s="138"/>
      <c r="J75" s="138"/>
      <c r="K75" s="138"/>
      <c r="L75" s="138"/>
      <c r="M75" s="108"/>
      <c r="N75" s="54"/>
      <c r="S75" s="99"/>
    </row>
    <row r="76" spans="1:19" s="1" customFormat="1" ht="12.75" customHeight="1" x14ac:dyDescent="0.2">
      <c r="A76" s="53"/>
      <c r="B76" s="146" t="s">
        <v>23</v>
      </c>
      <c r="C76" s="146"/>
      <c r="D76" s="147"/>
      <c r="E76" s="120">
        <f>(E45*E66+G45*G66+I45*I66+K45*K66+E70)*H76*J76/1000</f>
        <v>0</v>
      </c>
      <c r="F76" s="31" t="s">
        <v>13</v>
      </c>
      <c r="G76" s="1" t="s">
        <v>62</v>
      </c>
      <c r="H76" s="124"/>
      <c r="I76" s="138" t="s">
        <v>61</v>
      </c>
      <c r="J76" s="124"/>
      <c r="K76" s="138"/>
      <c r="L76" s="138"/>
      <c r="M76" s="118"/>
      <c r="N76" s="54"/>
      <c r="S76" s="99"/>
    </row>
    <row r="77" spans="1:19" s="1" customFormat="1" ht="12.75" customHeight="1" x14ac:dyDescent="0.2">
      <c r="A77" s="53"/>
      <c r="B77" s="144" t="s">
        <v>64</v>
      </c>
      <c r="C77" s="144"/>
      <c r="D77" s="145"/>
      <c r="E77" s="120">
        <f>(E45*E66+G45*G66+I45*I66+K45*K66+E70)*J77/1000</f>
        <v>0</v>
      </c>
      <c r="F77" s="31" t="s">
        <v>13</v>
      </c>
      <c r="G77" s="138"/>
      <c r="H77" s="138"/>
      <c r="I77" s="138" t="s">
        <v>61</v>
      </c>
      <c r="J77" s="124"/>
      <c r="K77" s="138"/>
      <c r="L77" s="138"/>
      <c r="M77" s="118"/>
      <c r="N77" s="58"/>
      <c r="S77" s="99"/>
    </row>
    <row r="78" spans="1:19" s="1" customFormat="1" ht="12.75" customHeight="1" x14ac:dyDescent="0.2">
      <c r="A78" s="53"/>
      <c r="B78" s="139"/>
      <c r="C78" s="139"/>
      <c r="D78" s="140"/>
      <c r="E78" s="129"/>
      <c r="F78" s="31" t="s">
        <v>13</v>
      </c>
      <c r="G78" s="138"/>
      <c r="H78" s="138"/>
      <c r="I78" s="138"/>
      <c r="J78" s="128"/>
      <c r="K78" s="138"/>
      <c r="L78" s="138"/>
      <c r="M78" s="118"/>
      <c r="N78" s="58"/>
      <c r="S78" s="99"/>
    </row>
    <row r="79" spans="1:19" s="138" customFormat="1" ht="5.25" customHeight="1" thickBot="1" x14ac:dyDescent="0.25">
      <c r="A79" s="53"/>
      <c r="E79" s="30"/>
      <c r="F79" s="15"/>
      <c r="N79" s="54"/>
      <c r="S79" s="30"/>
    </row>
    <row r="80" spans="1:19" s="1" customFormat="1" ht="12.75" customHeight="1" thickBot="1" x14ac:dyDescent="0.25">
      <c r="A80" s="53"/>
      <c r="B80" s="10" t="s">
        <v>24</v>
      </c>
      <c r="C80" s="138"/>
      <c r="D80" s="138"/>
      <c r="E80" s="134">
        <f>SUM(E69:E78)</f>
        <v>0</v>
      </c>
      <c r="F80" s="84" t="s">
        <v>13</v>
      </c>
      <c r="G80" s="131" t="s">
        <v>66</v>
      </c>
      <c r="H80" s="131" t="s">
        <v>67</v>
      </c>
      <c r="I80" s="135">
        <f>E44*E66+G44*G66+I44*I66+K44*K66+E70</f>
        <v>0</v>
      </c>
      <c r="J80" s="133" t="s">
        <v>68</v>
      </c>
      <c r="K80" s="135">
        <f>(E54+E58+E63)*E66+(G54+G58+G63)*G66+(I54+I58+I63)*I66+(K54+K58+K63)*K66+E71+E72+E73</f>
        <v>0</v>
      </c>
      <c r="L80" s="132" t="s">
        <v>69</v>
      </c>
      <c r="M80" s="135">
        <f>E76+E77</f>
        <v>0</v>
      </c>
      <c r="N80" s="54"/>
      <c r="S80" s="99"/>
    </row>
    <row r="81" spans="1:19" s="1" customFormat="1" ht="4.5" customHeight="1" thickBot="1" x14ac:dyDescent="0.25">
      <c r="A81" s="61"/>
      <c r="B81" s="50"/>
      <c r="C81" s="50"/>
      <c r="D81" s="50"/>
      <c r="E81" s="50"/>
      <c r="F81" s="62"/>
      <c r="G81" s="50"/>
      <c r="H81" s="50"/>
      <c r="I81" s="50"/>
      <c r="J81" s="50"/>
      <c r="K81" s="50"/>
      <c r="L81" s="50"/>
      <c r="M81" s="50"/>
      <c r="N81" s="63"/>
      <c r="S81" s="99"/>
    </row>
    <row r="82" spans="1:19" s="1" customFormat="1" ht="11.25" x14ac:dyDescent="0.2">
      <c r="F82" s="32"/>
      <c r="S82" s="99"/>
    </row>
    <row r="83" spans="1:19" s="1" customFormat="1" ht="11.25" x14ac:dyDescent="0.2">
      <c r="F83" s="32"/>
      <c r="S83" s="99"/>
    </row>
    <row r="84" spans="1:19" s="1" customFormat="1" ht="11.25" x14ac:dyDescent="0.2">
      <c r="F84" s="32"/>
      <c r="S84" s="99"/>
    </row>
    <row r="85" spans="1:19" s="1" customFormat="1" ht="11.25" x14ac:dyDescent="0.2">
      <c r="F85" s="32"/>
      <c r="S85" s="99"/>
    </row>
    <row r="86" spans="1:19" s="1" customFormat="1" ht="11.25" x14ac:dyDescent="0.2">
      <c r="F86" s="32"/>
      <c r="S86" s="99"/>
    </row>
    <row r="87" spans="1:19" s="1" customFormat="1" ht="11.25" x14ac:dyDescent="0.2">
      <c r="F87" s="32"/>
      <c r="S87" s="99"/>
    </row>
  </sheetData>
  <mergeCells count="23">
    <mergeCell ref="B75:D75"/>
    <mergeCell ref="B76:D76"/>
    <mergeCell ref="B77:D77"/>
    <mergeCell ref="B78:D78"/>
    <mergeCell ref="B57:D57"/>
    <mergeCell ref="B70:D70"/>
    <mergeCell ref="B71:D71"/>
    <mergeCell ref="B72:D72"/>
    <mergeCell ref="B73:D73"/>
    <mergeCell ref="B74:D74"/>
    <mergeCell ref="I16:J16"/>
    <mergeCell ref="E18:M18"/>
    <mergeCell ref="L23:M23"/>
    <mergeCell ref="M34:M36"/>
    <mergeCell ref="B42:D42"/>
    <mergeCell ref="B43:D43"/>
    <mergeCell ref="A3:B3"/>
    <mergeCell ref="C3:F3"/>
    <mergeCell ref="H3:M3"/>
    <mergeCell ref="D5:M5"/>
    <mergeCell ref="D7:M7"/>
    <mergeCell ref="E12:G12"/>
    <mergeCell ref="I12:J12"/>
  </mergeCells>
  <pageMargins left="0.78740157480314965" right="0.59055118110236227" top="0.78740157480314965" bottom="0.78740157480314965" header="0.51181102362204722" footer="0.51181102362204722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A10FB-3B2F-4994-AD89-4CC74401C9E3}">
  <sheetPr>
    <pageSetUpPr fitToPage="1"/>
  </sheetPr>
  <dimension ref="A1:T87"/>
  <sheetViews>
    <sheetView workbookViewId="0">
      <selection activeCell="V43" sqref="V43"/>
    </sheetView>
  </sheetViews>
  <sheetFormatPr baseColWidth="10" defaultRowHeight="12.75" x14ac:dyDescent="0.2"/>
  <cols>
    <col min="1" max="1" width="2.28515625" customWidth="1"/>
    <col min="2" max="2" width="3.7109375" customWidth="1"/>
    <col min="3" max="3" width="9.140625" customWidth="1"/>
    <col min="4" max="4" width="18.7109375" customWidth="1"/>
    <col min="5" max="5" width="10.7109375" customWidth="1"/>
    <col min="6" max="6" width="4.28515625" style="17" customWidth="1"/>
    <col min="7" max="7" width="10.7109375" customWidth="1"/>
    <col min="8" max="8" width="5.140625" customWidth="1"/>
    <col min="9" max="9" width="10.140625" customWidth="1"/>
    <col min="10" max="10" width="4.85546875" customWidth="1"/>
    <col min="11" max="11" width="10.140625" customWidth="1"/>
    <col min="12" max="12" width="4.85546875" customWidth="1"/>
    <col min="13" max="13" width="10.42578125" customWidth="1"/>
    <col min="14" max="14" width="1.42578125" customWidth="1"/>
    <col min="17" max="17" width="11.42578125" hidden="1" customWidth="1"/>
    <col min="18" max="18" width="18.42578125" hidden="1" customWidth="1"/>
    <col min="19" max="19" width="11.42578125" style="93" hidden="1" customWidth="1"/>
    <col min="20" max="20" width="11.42578125" hidden="1" customWidth="1"/>
    <col min="21" max="21" width="0" hidden="1" customWidth="1"/>
  </cols>
  <sheetData>
    <row r="1" spans="1:19" x14ac:dyDescent="0.2">
      <c r="A1" s="38"/>
      <c r="B1" s="39" t="s">
        <v>40</v>
      </c>
      <c r="C1" s="39"/>
      <c r="D1" s="39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9" x14ac:dyDescent="0.2">
      <c r="A2" s="42"/>
      <c r="B2" s="9" t="s">
        <v>35</v>
      </c>
      <c r="C2" s="9"/>
      <c r="D2" s="9"/>
      <c r="E2" s="4"/>
      <c r="F2" s="4"/>
      <c r="G2" s="4"/>
      <c r="H2" s="4"/>
      <c r="I2" s="4"/>
      <c r="J2" s="4"/>
      <c r="K2" s="4"/>
      <c r="L2" s="4"/>
      <c r="M2" s="4"/>
      <c r="N2" s="43"/>
    </row>
    <row r="3" spans="1:19" s="6" customFormat="1" ht="18" customHeight="1" x14ac:dyDescent="0.2">
      <c r="A3" s="148" t="s">
        <v>0</v>
      </c>
      <c r="B3" s="149"/>
      <c r="C3" s="150"/>
      <c r="D3" s="151"/>
      <c r="E3" s="151"/>
      <c r="F3" s="152"/>
      <c r="G3" s="64" t="s">
        <v>1</v>
      </c>
      <c r="H3" s="150"/>
      <c r="I3" s="151"/>
      <c r="J3" s="151"/>
      <c r="K3" s="151"/>
      <c r="L3" s="151"/>
      <c r="M3" s="152"/>
      <c r="N3" s="45"/>
      <c r="S3" s="94"/>
    </row>
    <row r="4" spans="1:19" s="6" customFormat="1" ht="5.25" customHeight="1" x14ac:dyDescent="0.2">
      <c r="A4" s="136"/>
      <c r="B4" s="137"/>
      <c r="C4" s="8"/>
      <c r="D4" s="8"/>
      <c r="E4" s="64"/>
      <c r="F4" s="137"/>
      <c r="G4" s="137"/>
      <c r="H4" s="64"/>
      <c r="I4" s="64"/>
      <c r="J4" s="87"/>
      <c r="K4" s="64"/>
      <c r="L4" s="87"/>
      <c r="M4" s="87"/>
      <c r="N4" s="45"/>
      <c r="S4" s="94"/>
    </row>
    <row r="5" spans="1:19" s="6" customFormat="1" ht="18" customHeight="1" x14ac:dyDescent="0.2">
      <c r="A5" s="136" t="s">
        <v>38</v>
      </c>
      <c r="B5" s="137"/>
      <c r="C5" s="8"/>
      <c r="D5" s="150"/>
      <c r="E5" s="151"/>
      <c r="F5" s="151"/>
      <c r="G5" s="151"/>
      <c r="H5" s="151"/>
      <c r="I5" s="151"/>
      <c r="J5" s="151"/>
      <c r="K5" s="151"/>
      <c r="L5" s="151"/>
      <c r="M5" s="152"/>
      <c r="N5" s="45"/>
      <c r="S5" s="94"/>
    </row>
    <row r="6" spans="1:19" s="6" customFormat="1" ht="5.25" customHeight="1" x14ac:dyDescent="0.2">
      <c r="A6" s="136"/>
      <c r="B6" s="137"/>
      <c r="C6" s="8"/>
      <c r="D6" s="8"/>
      <c r="E6" s="64"/>
      <c r="F6" s="137"/>
      <c r="G6" s="137"/>
      <c r="H6" s="64"/>
      <c r="I6" s="64"/>
      <c r="J6" s="87"/>
      <c r="K6" s="64"/>
      <c r="L6" s="87"/>
      <c r="M6" s="87"/>
      <c r="N6" s="45"/>
      <c r="S6" s="94"/>
    </row>
    <row r="7" spans="1:19" s="6" customFormat="1" ht="18" customHeight="1" x14ac:dyDescent="0.2">
      <c r="A7" s="136" t="s">
        <v>39</v>
      </c>
      <c r="B7" s="137"/>
      <c r="C7" s="8"/>
      <c r="D7" s="150"/>
      <c r="E7" s="151"/>
      <c r="F7" s="151"/>
      <c r="G7" s="151"/>
      <c r="H7" s="151"/>
      <c r="I7" s="151"/>
      <c r="J7" s="151"/>
      <c r="K7" s="151"/>
      <c r="L7" s="151"/>
      <c r="M7" s="152"/>
      <c r="N7" s="45"/>
      <c r="S7" s="94"/>
    </row>
    <row r="8" spans="1:19" s="6" customFormat="1" ht="5.25" customHeight="1" thickBot="1" x14ac:dyDescent="0.25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  <c r="S8" s="94"/>
    </row>
    <row r="9" spans="1:19" ht="13.5" thickBot="1" x14ac:dyDescent="0.25"/>
    <row r="10" spans="1:19" s="3" customFormat="1" x14ac:dyDescent="0.2">
      <c r="A10" s="38"/>
      <c r="B10" s="51" t="s">
        <v>29</v>
      </c>
      <c r="C10" s="39"/>
      <c r="D10" s="40"/>
      <c r="E10" s="40"/>
      <c r="F10" s="52"/>
      <c r="G10" s="40"/>
      <c r="H10" s="40"/>
      <c r="I10" s="40"/>
      <c r="J10" s="40"/>
      <c r="K10" s="40"/>
      <c r="L10" s="40"/>
      <c r="M10" s="40"/>
      <c r="N10" s="41"/>
      <c r="S10" s="95"/>
    </row>
    <row r="11" spans="1:19" x14ac:dyDescent="0.2">
      <c r="A11" s="42"/>
      <c r="B11" s="13" t="s">
        <v>44</v>
      </c>
      <c r="C11" s="9"/>
      <c r="D11" s="4"/>
      <c r="E11" s="4"/>
      <c r="F11" s="14"/>
      <c r="G11" s="4"/>
      <c r="H11" s="4"/>
      <c r="I11" s="35"/>
      <c r="J11" s="34"/>
      <c r="K11" s="35"/>
      <c r="L11" s="34"/>
      <c r="M11" s="34"/>
      <c r="N11" s="43"/>
    </row>
    <row r="12" spans="1:19" s="1" customFormat="1" ht="13.5" customHeight="1" x14ac:dyDescent="0.2">
      <c r="A12" s="53"/>
      <c r="B12" s="138"/>
      <c r="C12" s="138"/>
      <c r="D12" s="138"/>
      <c r="E12" s="155" t="s">
        <v>10</v>
      </c>
      <c r="F12" s="155"/>
      <c r="G12" s="155"/>
      <c r="H12" s="138"/>
      <c r="I12" s="156"/>
      <c r="J12" s="156"/>
      <c r="K12" s="96"/>
      <c r="L12" s="97"/>
      <c r="M12" s="97"/>
      <c r="N12" s="98"/>
      <c r="S12" s="99"/>
    </row>
    <row r="13" spans="1:19" ht="3.75" customHeight="1" x14ac:dyDescent="0.2">
      <c r="A13" s="48"/>
      <c r="B13" s="5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49"/>
    </row>
    <row r="14" spans="1:19" ht="3.75" customHeight="1" x14ac:dyDescent="0.2">
      <c r="A14" s="46"/>
      <c r="B14" s="3"/>
      <c r="C14" s="3"/>
      <c r="D14" s="3"/>
      <c r="E14" s="3"/>
      <c r="F14" s="12"/>
      <c r="G14" s="3"/>
      <c r="H14" s="3"/>
      <c r="I14" s="3"/>
      <c r="J14" s="3"/>
      <c r="K14" s="3"/>
      <c r="L14" s="3"/>
      <c r="M14" s="3"/>
      <c r="N14" s="47"/>
    </row>
    <row r="15" spans="1:19" x14ac:dyDescent="0.2">
      <c r="A15" s="46"/>
      <c r="B15" s="10" t="s">
        <v>30</v>
      </c>
      <c r="C15" s="3"/>
      <c r="D15" s="3"/>
      <c r="E15" s="3"/>
      <c r="F15" s="12"/>
      <c r="G15" s="3"/>
      <c r="H15" s="3"/>
      <c r="I15" s="3"/>
      <c r="J15" s="3"/>
      <c r="K15" s="3"/>
      <c r="L15" s="3"/>
      <c r="M15" s="3"/>
      <c r="N15" s="47"/>
    </row>
    <row r="16" spans="1:19" ht="15" customHeight="1" x14ac:dyDescent="0.2">
      <c r="A16" s="46"/>
      <c r="B16" s="138" t="s">
        <v>2</v>
      </c>
      <c r="C16" s="3"/>
      <c r="D16" s="3"/>
      <c r="E16" s="3"/>
      <c r="F16" s="12"/>
      <c r="G16" s="3"/>
      <c r="H16" s="138"/>
      <c r="I16" s="156"/>
      <c r="J16" s="156"/>
      <c r="K16" s="96"/>
      <c r="L16" s="97"/>
      <c r="M16" s="97"/>
      <c r="N16" s="100"/>
    </row>
    <row r="17" spans="1:19" s="1" customFormat="1" ht="6" customHeight="1" x14ac:dyDescent="0.2">
      <c r="A17" s="53"/>
      <c r="B17" s="138"/>
      <c r="C17" s="138"/>
      <c r="D17" s="138"/>
      <c r="E17" s="138"/>
      <c r="F17" s="15"/>
      <c r="G17" s="138"/>
      <c r="H17" s="138"/>
      <c r="I17" s="138"/>
      <c r="J17" s="138"/>
      <c r="K17" s="138"/>
      <c r="L17" s="138"/>
      <c r="M17" s="138"/>
      <c r="N17" s="54"/>
      <c r="S17" s="99"/>
    </row>
    <row r="18" spans="1:19" ht="15" customHeight="1" x14ac:dyDescent="0.2">
      <c r="A18" s="46"/>
      <c r="B18" s="138" t="s">
        <v>3</v>
      </c>
      <c r="C18" s="3"/>
      <c r="D18" s="3"/>
      <c r="E18" s="157"/>
      <c r="F18" s="157"/>
      <c r="G18" s="157"/>
      <c r="H18" s="157"/>
      <c r="I18" s="157"/>
      <c r="J18" s="157"/>
      <c r="K18" s="157"/>
      <c r="L18" s="157"/>
      <c r="M18" s="157"/>
      <c r="N18" s="47"/>
    </row>
    <row r="19" spans="1:19" ht="3.75" customHeight="1" x14ac:dyDescent="0.2">
      <c r="A19" s="48"/>
      <c r="B19" s="5"/>
      <c r="C19" s="5"/>
      <c r="D19" s="5"/>
      <c r="E19" s="5"/>
      <c r="F19" s="16"/>
      <c r="G19" s="5"/>
      <c r="H19" s="5"/>
      <c r="I19" s="5"/>
      <c r="J19" s="5"/>
      <c r="K19" s="5"/>
      <c r="L19" s="5"/>
      <c r="M19" s="5"/>
      <c r="N19" s="49"/>
    </row>
    <row r="20" spans="1:19" x14ac:dyDescent="0.2">
      <c r="A20" s="46"/>
      <c r="B20" s="10" t="s">
        <v>31</v>
      </c>
      <c r="C20" s="3"/>
      <c r="D20" s="3"/>
      <c r="E20" s="3"/>
      <c r="F20" s="12"/>
      <c r="G20" s="3"/>
      <c r="H20" s="3"/>
      <c r="I20" s="3"/>
      <c r="J20" s="3"/>
      <c r="K20" s="3"/>
      <c r="L20" s="3"/>
      <c r="M20" s="3"/>
      <c r="N20" s="47"/>
    </row>
    <row r="21" spans="1:19" s="6" customFormat="1" ht="15" customHeight="1" x14ac:dyDescent="0.2">
      <c r="A21" s="55"/>
      <c r="B21" s="13" t="s">
        <v>32</v>
      </c>
      <c r="C21" s="18"/>
      <c r="D21" s="18"/>
      <c r="E21" s="18"/>
      <c r="F21" s="19"/>
      <c r="G21" s="18"/>
      <c r="H21" s="18"/>
      <c r="I21" s="18"/>
      <c r="J21" s="18"/>
      <c r="K21" s="18"/>
      <c r="L21" s="18"/>
      <c r="M21" s="18"/>
      <c r="N21" s="56"/>
      <c r="S21" s="94"/>
    </row>
    <row r="22" spans="1:19" s="6" customFormat="1" ht="4.5" customHeight="1" x14ac:dyDescent="0.2">
      <c r="A22" s="44"/>
      <c r="B22" s="11"/>
      <c r="C22" s="8"/>
      <c r="D22" s="8"/>
      <c r="E22" s="8"/>
      <c r="F22" s="20"/>
      <c r="G22" s="8"/>
      <c r="H22" s="8"/>
      <c r="I22" s="8"/>
      <c r="J22" s="8"/>
      <c r="K22" s="8"/>
      <c r="L22" s="8"/>
      <c r="M22" s="8"/>
      <c r="N22" s="45"/>
      <c r="S22" s="94"/>
    </row>
    <row r="23" spans="1:19" s="1" customFormat="1" ht="15" customHeight="1" x14ac:dyDescent="0.2">
      <c r="A23" s="53"/>
      <c r="B23" s="101"/>
      <c r="C23" s="138" t="s">
        <v>4</v>
      </c>
      <c r="D23" s="138"/>
      <c r="E23" s="102"/>
      <c r="F23" s="15"/>
      <c r="G23" s="138" t="s">
        <v>37</v>
      </c>
      <c r="H23" s="138"/>
      <c r="I23" s="138"/>
      <c r="J23" s="138"/>
      <c r="K23" s="25" t="s">
        <v>63</v>
      </c>
      <c r="L23" s="153"/>
      <c r="M23" s="154"/>
      <c r="N23" s="54"/>
      <c r="S23" s="99"/>
    </row>
    <row r="24" spans="1:19" ht="4.5" customHeight="1" x14ac:dyDescent="0.2">
      <c r="A24" s="46"/>
      <c r="B24" s="3"/>
      <c r="C24" s="3"/>
      <c r="D24" s="3"/>
      <c r="E24" s="3"/>
      <c r="F24" s="12"/>
      <c r="G24" s="3"/>
      <c r="H24" s="3"/>
      <c r="I24" s="3"/>
      <c r="J24" s="3"/>
      <c r="K24" s="3"/>
      <c r="L24" s="3"/>
      <c r="M24" s="3"/>
      <c r="N24" s="47"/>
    </row>
    <row r="25" spans="1:19" s="1" customFormat="1" ht="15" customHeight="1" x14ac:dyDescent="0.2">
      <c r="A25" s="53"/>
      <c r="B25" s="101"/>
      <c r="C25" s="138" t="s">
        <v>5</v>
      </c>
      <c r="D25" s="138"/>
      <c r="E25" s="102"/>
      <c r="F25" s="15"/>
      <c r="G25" s="138" t="s">
        <v>6</v>
      </c>
      <c r="H25" s="138"/>
      <c r="I25" s="138"/>
      <c r="J25" s="138"/>
      <c r="K25" s="138"/>
      <c r="L25" s="138"/>
      <c r="M25" s="138"/>
      <c r="N25" s="54"/>
      <c r="S25" s="99"/>
    </row>
    <row r="26" spans="1:19" ht="4.5" customHeight="1" x14ac:dyDescent="0.2">
      <c r="A26" s="46"/>
      <c r="B26" s="5"/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49"/>
    </row>
    <row r="27" spans="1:19" ht="3.75" customHeight="1" x14ac:dyDescent="0.2">
      <c r="A27" s="46"/>
      <c r="B27" s="3"/>
      <c r="C27" s="3"/>
      <c r="D27" s="3"/>
      <c r="E27" s="3"/>
      <c r="F27" s="12"/>
      <c r="G27" s="3"/>
      <c r="H27" s="3"/>
      <c r="I27" s="3"/>
      <c r="J27" s="3"/>
      <c r="K27" s="3"/>
      <c r="L27" s="3"/>
      <c r="M27" s="3"/>
      <c r="N27" s="47"/>
    </row>
    <row r="28" spans="1:19" x14ac:dyDescent="0.2">
      <c r="A28" s="46"/>
      <c r="B28" s="11" t="s">
        <v>33</v>
      </c>
      <c r="C28" s="3"/>
      <c r="D28" s="3"/>
      <c r="E28" s="3"/>
      <c r="F28" s="12"/>
      <c r="G28" s="3"/>
      <c r="H28" s="3"/>
      <c r="I28" s="3"/>
      <c r="J28" s="3"/>
      <c r="K28" s="3"/>
      <c r="L28" s="3"/>
      <c r="M28" s="3"/>
      <c r="N28" s="47"/>
    </row>
    <row r="29" spans="1:19" s="1" customFormat="1" ht="15" customHeight="1" x14ac:dyDescent="0.2">
      <c r="A29" s="53"/>
      <c r="B29" s="101"/>
      <c r="C29" s="138" t="s">
        <v>7</v>
      </c>
      <c r="D29" s="138"/>
      <c r="E29" s="103">
        <v>40</v>
      </c>
      <c r="F29" s="15"/>
      <c r="G29" s="138" t="s">
        <v>41</v>
      </c>
      <c r="H29" s="138"/>
      <c r="I29" s="138"/>
      <c r="J29" s="138"/>
      <c r="K29" s="138"/>
      <c r="L29" s="138"/>
      <c r="M29" s="138"/>
      <c r="N29" s="54"/>
      <c r="S29" s="99"/>
    </row>
    <row r="30" spans="1:19" ht="4.5" customHeight="1" x14ac:dyDescent="0.2">
      <c r="A30" s="48"/>
      <c r="B30" s="5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49"/>
    </row>
    <row r="31" spans="1:19" s="3" customFormat="1" x14ac:dyDescent="0.2">
      <c r="A31" s="46"/>
      <c r="B31" s="10" t="s">
        <v>34</v>
      </c>
      <c r="F31" s="12"/>
      <c r="N31" s="47"/>
      <c r="S31" s="95"/>
    </row>
    <row r="32" spans="1:19" s="6" customFormat="1" ht="15" customHeight="1" x14ac:dyDescent="0.2">
      <c r="A32" s="55"/>
      <c r="B32" s="13" t="s">
        <v>8</v>
      </c>
      <c r="C32" s="18"/>
      <c r="D32" s="18"/>
      <c r="E32" s="18"/>
      <c r="F32" s="19"/>
      <c r="G32" s="18"/>
      <c r="H32" s="18"/>
      <c r="I32" s="18"/>
      <c r="J32" s="18"/>
      <c r="K32" s="18"/>
      <c r="L32" s="18"/>
      <c r="M32" s="18"/>
      <c r="N32" s="56"/>
      <c r="S32" s="94"/>
    </row>
    <row r="33" spans="1:20" s="6" customFormat="1" ht="3.75" customHeight="1" x14ac:dyDescent="0.2">
      <c r="A33" s="44"/>
      <c r="B33" s="8"/>
      <c r="C33" s="8"/>
      <c r="D33" s="8"/>
      <c r="E33" s="8"/>
      <c r="F33" s="20"/>
      <c r="G33" s="8"/>
      <c r="H33" s="8"/>
      <c r="I33" s="8"/>
      <c r="J33" s="8"/>
      <c r="K33" s="8"/>
      <c r="L33" s="8"/>
      <c r="M33" s="8"/>
      <c r="N33" s="45"/>
      <c r="S33" s="94"/>
    </row>
    <row r="34" spans="1:20" x14ac:dyDescent="0.2">
      <c r="A34" s="46"/>
      <c r="B34" s="3"/>
      <c r="C34" s="3"/>
      <c r="D34" s="21" t="s">
        <v>9</v>
      </c>
      <c r="E34" s="104"/>
      <c r="F34" s="105"/>
      <c r="G34" s="104"/>
      <c r="H34" s="3"/>
      <c r="I34" s="104"/>
      <c r="J34" s="3"/>
      <c r="K34" s="104"/>
      <c r="L34" s="3"/>
      <c r="M34" s="141" t="s">
        <v>27</v>
      </c>
      <c r="N34" s="47"/>
    </row>
    <row r="35" spans="1:20" s="1" customFormat="1" ht="11.25" x14ac:dyDescent="0.2">
      <c r="A35" s="53"/>
      <c r="B35" s="138" t="s">
        <v>10</v>
      </c>
      <c r="C35" s="138"/>
      <c r="D35" s="138"/>
      <c r="E35" s="103"/>
      <c r="F35" s="15"/>
      <c r="G35" s="106"/>
      <c r="H35" s="138"/>
      <c r="I35" s="106"/>
      <c r="J35" s="138"/>
      <c r="K35" s="106"/>
      <c r="L35" s="138"/>
      <c r="M35" s="142"/>
      <c r="N35" s="54"/>
      <c r="S35" s="99"/>
    </row>
    <row r="36" spans="1:20" s="1" customFormat="1" ht="11.25" x14ac:dyDescent="0.2">
      <c r="A36" s="53"/>
      <c r="B36" s="138" t="s">
        <v>65</v>
      </c>
      <c r="C36" s="138"/>
      <c r="D36" s="138"/>
      <c r="E36" s="103"/>
      <c r="F36" s="15"/>
      <c r="G36" s="106"/>
      <c r="H36" s="138"/>
      <c r="I36" s="106"/>
      <c r="J36" s="138"/>
      <c r="K36" s="106"/>
      <c r="L36" s="138"/>
      <c r="M36" s="143"/>
      <c r="N36" s="54"/>
      <c r="S36" s="99"/>
    </row>
    <row r="37" spans="1:20" s="1" customFormat="1" ht="3.75" customHeight="1" x14ac:dyDescent="0.2">
      <c r="A37" s="57"/>
      <c r="B37" s="2"/>
      <c r="C37" s="2"/>
      <c r="D37" s="2"/>
      <c r="E37" s="89"/>
      <c r="F37" s="22"/>
      <c r="G37" s="2"/>
      <c r="H37" s="2"/>
      <c r="I37" s="2"/>
      <c r="J37" s="2"/>
      <c r="K37" s="2"/>
      <c r="L37" s="2"/>
      <c r="M37" s="2"/>
      <c r="N37" s="58"/>
      <c r="S37" s="99"/>
    </row>
    <row r="38" spans="1:20" s="1" customFormat="1" ht="3.75" customHeight="1" x14ac:dyDescent="0.2">
      <c r="A38" s="53"/>
      <c r="B38" s="138"/>
      <c r="C38" s="138"/>
      <c r="D38" s="138"/>
      <c r="E38" s="138"/>
      <c r="F38" s="15"/>
      <c r="G38" s="138"/>
      <c r="H38" s="138"/>
      <c r="I38" s="138"/>
      <c r="J38" s="138"/>
      <c r="K38" s="138"/>
      <c r="L38" s="138"/>
      <c r="M38" s="138"/>
      <c r="N38" s="54"/>
      <c r="S38" s="99"/>
    </row>
    <row r="39" spans="1:20" s="6" customFormat="1" ht="11.25" customHeight="1" x14ac:dyDescent="0.2">
      <c r="A39" s="44"/>
      <c r="B39" s="11" t="s">
        <v>11</v>
      </c>
      <c r="C39" s="8"/>
      <c r="D39" s="8"/>
      <c r="E39" s="33"/>
      <c r="F39" s="20"/>
      <c r="G39" s="8"/>
      <c r="H39" s="8"/>
      <c r="I39" s="8"/>
      <c r="J39" s="8"/>
      <c r="K39" s="8"/>
      <c r="L39" s="8"/>
      <c r="M39" s="69"/>
      <c r="N39" s="45"/>
      <c r="S39" s="94"/>
    </row>
    <row r="40" spans="1:20" s="1" customFormat="1" ht="3" customHeight="1" x14ac:dyDescent="0.2">
      <c r="A40" s="53"/>
      <c r="B40" s="138"/>
      <c r="C40" s="138"/>
      <c r="D40" s="138"/>
      <c r="E40" s="138"/>
      <c r="F40" s="15"/>
      <c r="G40" s="138"/>
      <c r="H40" s="138"/>
      <c r="I40" s="138"/>
      <c r="J40" s="138"/>
      <c r="K40" s="138"/>
      <c r="L40" s="138"/>
      <c r="M40" s="68"/>
      <c r="N40" s="54"/>
      <c r="S40" s="99"/>
    </row>
    <row r="41" spans="1:20" s="1" customFormat="1" ht="15" customHeight="1" x14ac:dyDescent="0.2">
      <c r="A41" s="53"/>
      <c r="B41" s="138" t="s">
        <v>12</v>
      </c>
      <c r="C41" s="138"/>
      <c r="D41" s="138"/>
      <c r="E41" s="107"/>
      <c r="F41" s="23" t="s">
        <v>13</v>
      </c>
      <c r="G41" s="107"/>
      <c r="H41" s="24" t="s">
        <v>13</v>
      </c>
      <c r="I41" s="107"/>
      <c r="J41" s="31" t="s">
        <v>13</v>
      </c>
      <c r="K41" s="107"/>
      <c r="L41" s="31" t="s">
        <v>13</v>
      </c>
      <c r="M41" s="127">
        <f>E29/40</f>
        <v>1</v>
      </c>
      <c r="N41" s="54"/>
      <c r="S41" s="99"/>
    </row>
    <row r="42" spans="1:20" s="1" customFormat="1" ht="15" customHeight="1" x14ac:dyDescent="0.2">
      <c r="A42" s="53"/>
      <c r="B42" s="144" t="s">
        <v>45</v>
      </c>
      <c r="C42" s="144"/>
      <c r="D42" s="145"/>
      <c r="E42" s="107"/>
      <c r="F42" s="23" t="s">
        <v>13</v>
      </c>
      <c r="G42" s="107"/>
      <c r="H42" s="23" t="s">
        <v>13</v>
      </c>
      <c r="I42" s="107"/>
      <c r="J42" s="31" t="s">
        <v>13</v>
      </c>
      <c r="K42" s="107"/>
      <c r="L42" s="31" t="s">
        <v>13</v>
      </c>
      <c r="M42" s="36"/>
      <c r="N42" s="54"/>
      <c r="S42" s="99" t="s">
        <v>73</v>
      </c>
      <c r="T42" s="1" t="s">
        <v>74</v>
      </c>
    </row>
    <row r="43" spans="1:20" s="1" customFormat="1" ht="15" customHeight="1" x14ac:dyDescent="0.2">
      <c r="A43" s="53"/>
      <c r="B43" s="139" t="s">
        <v>46</v>
      </c>
      <c r="C43" s="139"/>
      <c r="D43" s="140"/>
      <c r="E43" s="107"/>
      <c r="F43" s="23" t="s">
        <v>13</v>
      </c>
      <c r="G43" s="107"/>
      <c r="H43" s="23" t="s">
        <v>13</v>
      </c>
      <c r="I43" s="107"/>
      <c r="J43" s="31" t="s">
        <v>13</v>
      </c>
      <c r="K43" s="107"/>
      <c r="L43" s="31" t="s">
        <v>13</v>
      </c>
      <c r="M43" s="36"/>
      <c r="N43" s="54"/>
      <c r="R43" s="1" t="s">
        <v>47</v>
      </c>
      <c r="S43" s="99">
        <f>E41*E66+G41*G66+I41*I66+K41*K66</f>
        <v>0</v>
      </c>
    </row>
    <row r="44" spans="1:20" s="29" customFormat="1" ht="15" customHeight="1" x14ac:dyDescent="0.2">
      <c r="A44" s="59"/>
      <c r="B44" s="25"/>
      <c r="C44" s="7"/>
      <c r="D44" s="25" t="s">
        <v>14</v>
      </c>
      <c r="E44" s="85">
        <f>SUM(E41:E43)</f>
        <v>0</v>
      </c>
      <c r="F44" s="26" t="s">
        <v>13</v>
      </c>
      <c r="G44" s="85">
        <f>SUM(G41:G43)</f>
        <v>0</v>
      </c>
      <c r="H44" s="27" t="s">
        <v>13</v>
      </c>
      <c r="I44" s="85">
        <f>SUM(I41:I43)</f>
        <v>0</v>
      </c>
      <c r="J44" s="37" t="s">
        <v>13</v>
      </c>
      <c r="K44" s="85">
        <f>SUM(K41:K43)</f>
        <v>0</v>
      </c>
      <c r="L44" s="37" t="s">
        <v>13</v>
      </c>
      <c r="M44" s="70"/>
      <c r="N44" s="60"/>
      <c r="R44" s="1" t="s">
        <v>48</v>
      </c>
      <c r="S44" s="99">
        <f>E70</f>
        <v>0</v>
      </c>
      <c r="T44" s="1"/>
    </row>
    <row r="45" spans="1:20" s="29" customFormat="1" ht="15" customHeight="1" x14ac:dyDescent="0.2">
      <c r="A45" s="59"/>
      <c r="B45" s="25"/>
      <c r="C45" s="7"/>
      <c r="D45" s="25" t="s">
        <v>60</v>
      </c>
      <c r="E45" s="122"/>
      <c r="F45" s="26" t="s">
        <v>13</v>
      </c>
      <c r="G45" s="123"/>
      <c r="H45" s="26" t="s">
        <v>13</v>
      </c>
      <c r="I45" s="123"/>
      <c r="J45" s="26" t="s">
        <v>13</v>
      </c>
      <c r="K45" s="123"/>
      <c r="L45" s="37" t="s">
        <v>13</v>
      </c>
      <c r="M45" s="70"/>
      <c r="N45" s="60"/>
      <c r="R45" s="1"/>
      <c r="S45" s="99"/>
      <c r="T45" s="1"/>
    </row>
    <row r="46" spans="1:20" s="1" customFormat="1" ht="11.25" x14ac:dyDescent="0.2">
      <c r="A46" s="53"/>
      <c r="B46" s="138"/>
      <c r="C46" s="138"/>
      <c r="D46" s="138"/>
      <c r="E46" s="71"/>
      <c r="F46" s="75"/>
      <c r="G46" s="73"/>
      <c r="H46" s="77"/>
      <c r="I46" s="73"/>
      <c r="J46" s="78"/>
      <c r="K46" s="73"/>
      <c r="L46" s="78"/>
      <c r="M46" s="68"/>
      <c r="N46" s="54"/>
      <c r="R46" s="1" t="s">
        <v>49</v>
      </c>
      <c r="S46" s="99">
        <f>S43+S44</f>
        <v>0</v>
      </c>
    </row>
    <row r="47" spans="1:20" s="6" customFormat="1" ht="12" x14ac:dyDescent="0.2">
      <c r="A47" s="44"/>
      <c r="B47" s="11" t="s">
        <v>50</v>
      </c>
      <c r="C47" s="8"/>
      <c r="D47" s="8"/>
      <c r="E47" s="72"/>
      <c r="F47" s="80"/>
      <c r="G47" s="72"/>
      <c r="H47" s="81"/>
      <c r="I47" s="72"/>
      <c r="J47" s="82"/>
      <c r="K47" s="72"/>
      <c r="L47" s="82"/>
      <c r="M47" s="69"/>
      <c r="N47" s="45"/>
      <c r="R47" s="6" t="s">
        <v>71</v>
      </c>
      <c r="S47" s="94">
        <f>59850/40*E29</f>
        <v>59850</v>
      </c>
      <c r="T47" s="99">
        <v>85200</v>
      </c>
    </row>
    <row r="48" spans="1:20" s="1" customFormat="1" ht="4.5" customHeight="1" x14ac:dyDescent="0.2">
      <c r="A48" s="53"/>
      <c r="B48" s="138"/>
      <c r="C48" s="138"/>
      <c r="D48" s="138"/>
      <c r="E48" s="73"/>
      <c r="F48" s="75"/>
      <c r="G48" s="73"/>
      <c r="H48" s="77"/>
      <c r="I48" s="73"/>
      <c r="J48" s="83"/>
      <c r="K48" s="73"/>
      <c r="L48" s="83"/>
      <c r="M48" s="68"/>
      <c r="N48" s="54"/>
      <c r="S48" s="99"/>
    </row>
    <row r="49" spans="1:20" s="1" customFormat="1" ht="15" customHeight="1" x14ac:dyDescent="0.2">
      <c r="A49" s="53"/>
      <c r="B49" s="138" t="s">
        <v>15</v>
      </c>
      <c r="C49" s="138"/>
      <c r="D49" s="138"/>
      <c r="E49" s="88">
        <f>IF(E29=0,0,IF(E41/E29*40&gt;S52,(S52/40*E29+E42+E43)*M49,E45*M49))</f>
        <v>0</v>
      </c>
      <c r="F49" s="23" t="s">
        <v>13</v>
      </c>
      <c r="G49" s="88">
        <f>IF(E29=0,0,IF(G41/E29*40&gt;S52,(S52/40*E29+G42+G43)*M49,G45*M49))</f>
        <v>0</v>
      </c>
      <c r="H49" s="24" t="s">
        <v>13</v>
      </c>
      <c r="I49" s="88">
        <f>IF(E29=0,0,IF(I41/E29*40&gt;S52,(S52/40*E29+I42+I43)*M49,I45*M49))</f>
        <v>0</v>
      </c>
      <c r="J49" s="31" t="s">
        <v>13</v>
      </c>
      <c r="K49" s="88">
        <f>IF(E29=0,0,IF(K41/E29*40&gt;S52,(S52/40*E29+K42+K43)*M49,K45*M49))</f>
        <v>0</v>
      </c>
      <c r="L49" s="31" t="s">
        <v>13</v>
      </c>
      <c r="M49" s="109">
        <v>1.025E-2</v>
      </c>
      <c r="N49" s="54"/>
      <c r="R49" s="1" t="s">
        <v>51</v>
      </c>
      <c r="S49" s="99">
        <f>S46-S47</f>
        <v>-59850</v>
      </c>
    </row>
    <row r="50" spans="1:20" s="1" customFormat="1" ht="15" customHeight="1" x14ac:dyDescent="0.2">
      <c r="A50" s="53"/>
      <c r="B50" s="138" t="s">
        <v>16</v>
      </c>
      <c r="C50" s="138"/>
      <c r="D50" s="138"/>
      <c r="E50" s="88">
        <f>IF(E29=0,0,IF(E41/E29*40&gt;T52,(T52/40*E29+E42+E43)*M50,E45*M50))</f>
        <v>0</v>
      </c>
      <c r="F50" s="23" t="s">
        <v>13</v>
      </c>
      <c r="G50" s="88">
        <f>IF(E29=0,0,IF(G41/E29*40&gt;T52,(T52/40*E29+G42+G43)*M50,G45*M50))</f>
        <v>0</v>
      </c>
      <c r="H50" s="24" t="s">
        <v>13</v>
      </c>
      <c r="I50" s="88">
        <f>IF(E29=0,0,IF(I41/E29*40&gt;T52,(T52/40*E29+I42+I43)*M50,I45*M50))</f>
        <v>0</v>
      </c>
      <c r="J50" s="31" t="s">
        <v>13</v>
      </c>
      <c r="K50" s="88">
        <f>IF(E29=0,0,IF(K41/E29*40&gt;T52,(T52/40*E29+K42+K43)*M50,K45*M50))</f>
        <v>0</v>
      </c>
      <c r="L50" s="31" t="s">
        <v>13</v>
      </c>
      <c r="M50" s="109">
        <v>9.2999999999999999E-2</v>
      </c>
      <c r="N50" s="54"/>
      <c r="R50" s="1" t="s">
        <v>52</v>
      </c>
      <c r="S50" s="99">
        <f>S44-S49</f>
        <v>59850</v>
      </c>
    </row>
    <row r="51" spans="1:20" s="1" customFormat="1" ht="15" customHeight="1" x14ac:dyDescent="0.2">
      <c r="A51" s="53"/>
      <c r="B51" s="138" t="s">
        <v>17</v>
      </c>
      <c r="C51" s="138"/>
      <c r="D51" s="138"/>
      <c r="E51" s="88">
        <f>IF(E29=0,0,IF(E41/E29*40&gt;T52,(T52/40*E29+E42+E43)*M51,E45*M51))</f>
        <v>0</v>
      </c>
      <c r="F51" s="23" t="s">
        <v>13</v>
      </c>
      <c r="G51" s="88">
        <f>IF(E29=0,0,IF(G41/E29*40&gt;T52,(T52/40*E29+G42+G43)*M51,G45*M51))</f>
        <v>0</v>
      </c>
      <c r="H51" s="24" t="s">
        <v>13</v>
      </c>
      <c r="I51" s="88">
        <f>IF(E29=0,0,IF(I41/E29*40&gt;T52,(T52/40*E29+I42+I43)*M51,I45*M51))</f>
        <v>0</v>
      </c>
      <c r="J51" s="31" t="s">
        <v>13</v>
      </c>
      <c r="K51" s="88">
        <f>IF(E29=0,0,IF(K41/E29*40&gt;T52,(T52/40*E29+K42+K43)*M51,K45*M51))</f>
        <v>0</v>
      </c>
      <c r="L51" s="31" t="s">
        <v>13</v>
      </c>
      <c r="M51" s="109">
        <v>1.2999999999999999E-2</v>
      </c>
      <c r="N51" s="54"/>
      <c r="R51" s="1" t="s">
        <v>53</v>
      </c>
      <c r="S51" s="110">
        <f>M71-M49-M52-M53</f>
        <v>0.10599999999999997</v>
      </c>
    </row>
    <row r="52" spans="1:20" s="1" customFormat="1" ht="15" customHeight="1" x14ac:dyDescent="0.2">
      <c r="A52" s="53"/>
      <c r="B52" s="138" t="s">
        <v>18</v>
      </c>
      <c r="C52" s="138"/>
      <c r="D52" s="138"/>
      <c r="E52" s="88">
        <f>IF(E29=0,0,IF(E41/E29*40&gt;S52,(S52/40*E29+E42+E43)*M52,E45*M52))</f>
        <v>0</v>
      </c>
      <c r="F52" s="23" t="s">
        <v>13</v>
      </c>
      <c r="G52" s="88">
        <f>IF(E29=0,0,IF(G41/E29*40&gt;S52,(S52/40*E29+G42+G43)*M52,G45*M52))</f>
        <v>0</v>
      </c>
      <c r="H52" s="24" t="s">
        <v>13</v>
      </c>
      <c r="I52" s="88">
        <f>IF(E29=0,0,IF(I41/E29*40&gt;S52,(S52/40*E29+I42+I43)*M52,I45*M52))</f>
        <v>0</v>
      </c>
      <c r="J52" s="31" t="s">
        <v>13</v>
      </c>
      <c r="K52" s="88">
        <f>IF(E29=0,0,IF(K41/E29*40&gt;S52,(S52/40*E29+K42+K43)*M52,K45*M52))</f>
        <v>0</v>
      </c>
      <c r="L52" s="31" t="s">
        <v>13</v>
      </c>
      <c r="M52" s="109">
        <v>7.2999999999999995E-2</v>
      </c>
      <c r="N52" s="54"/>
      <c r="R52" s="1" t="s">
        <v>72</v>
      </c>
      <c r="S52" s="99">
        <v>4987.5</v>
      </c>
      <c r="T52" s="99">
        <v>7100</v>
      </c>
    </row>
    <row r="53" spans="1:20" s="1" customFormat="1" ht="15" customHeight="1" x14ac:dyDescent="0.2">
      <c r="A53" s="53"/>
      <c r="B53" s="68" t="s">
        <v>70</v>
      </c>
      <c r="C53" s="138"/>
      <c r="D53" s="138"/>
      <c r="E53" s="88">
        <f>IF(E29=0,0,IF(E41/E29*40&gt;S52,(S52/40*E29+E42+E43)*M53,E45*M53))</f>
        <v>0</v>
      </c>
      <c r="F53" s="23" t="s">
        <v>13</v>
      </c>
      <c r="G53" s="88">
        <f>IF(E29=0,0,IF(G41/E29*40&gt;S52,(S52/40*E29+G42+G43)*M53,G45*M53))</f>
        <v>0</v>
      </c>
      <c r="H53" s="24" t="s">
        <v>13</v>
      </c>
      <c r="I53" s="88">
        <f>IF(E29=0,0,IF(I41/E29*40&gt;S52,(S52/40*E29+I42+I43)*M53,I45*M53))</f>
        <v>0</v>
      </c>
      <c r="J53" s="31" t="s">
        <v>13</v>
      </c>
      <c r="K53" s="88">
        <f>IF(E29=0,0,IF(K41/E29*40&gt;S52,(S52/40*E29+K42+K43)*M53,K45*M53))</f>
        <v>0</v>
      </c>
      <c r="L53" s="31" t="s">
        <v>13</v>
      </c>
      <c r="M53" s="109"/>
      <c r="N53" s="54"/>
      <c r="S53" s="99"/>
    </row>
    <row r="54" spans="1:20" s="1" customFormat="1" ht="15" customHeight="1" x14ac:dyDescent="0.2">
      <c r="A54" s="53"/>
      <c r="B54" s="7"/>
      <c r="C54" s="7"/>
      <c r="D54" s="25" t="s">
        <v>14</v>
      </c>
      <c r="E54" s="86">
        <f>SUM(E49:E53)</f>
        <v>0</v>
      </c>
      <c r="F54" s="23" t="s">
        <v>13</v>
      </c>
      <c r="G54" s="86">
        <f>SUM(G49:G53)</f>
        <v>0</v>
      </c>
      <c r="H54" s="24" t="s">
        <v>13</v>
      </c>
      <c r="I54" s="86">
        <f>SUM(I49:I53)</f>
        <v>0</v>
      </c>
      <c r="J54" s="31" t="s">
        <v>13</v>
      </c>
      <c r="K54" s="86">
        <f>SUM(K49:K53)</f>
        <v>0</v>
      </c>
      <c r="L54" s="31" t="s">
        <v>13</v>
      </c>
      <c r="M54" s="68"/>
      <c r="N54" s="54"/>
      <c r="S54" s="99"/>
    </row>
    <row r="55" spans="1:20" s="1" customFormat="1" ht="15" customHeight="1" x14ac:dyDescent="0.2">
      <c r="A55" s="53"/>
      <c r="B55" s="11" t="s">
        <v>54</v>
      </c>
      <c r="C55" s="7"/>
      <c r="D55" s="25"/>
      <c r="E55" s="74"/>
      <c r="F55" s="111"/>
      <c r="G55" s="74"/>
      <c r="H55" s="112"/>
      <c r="I55" s="74"/>
      <c r="J55" s="113"/>
      <c r="K55" s="74"/>
      <c r="L55" s="113"/>
      <c r="M55" s="68"/>
      <c r="N55" s="54"/>
      <c r="S55" s="99"/>
    </row>
    <row r="56" spans="1:20" s="1" customFormat="1" ht="15" customHeight="1" x14ac:dyDescent="0.2">
      <c r="A56" s="53"/>
      <c r="B56" s="138" t="s">
        <v>55</v>
      </c>
      <c r="C56" s="138"/>
      <c r="D56" s="138"/>
      <c r="E56" s="88">
        <f>(E44-E43)*M56</f>
        <v>0</v>
      </c>
      <c r="F56" s="23" t="s">
        <v>13</v>
      </c>
      <c r="G56" s="88">
        <f>(G44-G43)*M56</f>
        <v>0</v>
      </c>
      <c r="H56" s="24" t="s">
        <v>13</v>
      </c>
      <c r="I56" s="88">
        <f>(I44-I43)*M56</f>
        <v>0</v>
      </c>
      <c r="J56" s="31" t="s">
        <v>13</v>
      </c>
      <c r="K56" s="88">
        <f>(K44-K43)*M56</f>
        <v>0</v>
      </c>
      <c r="L56" s="31" t="s">
        <v>13</v>
      </c>
      <c r="M56" s="109"/>
      <c r="N56" s="54"/>
      <c r="S56" s="99"/>
    </row>
    <row r="57" spans="1:20" s="1" customFormat="1" ht="15" customHeight="1" x14ac:dyDescent="0.2">
      <c r="A57" s="53"/>
      <c r="B57" s="139"/>
      <c r="C57" s="139"/>
      <c r="D57" s="140"/>
      <c r="E57" s="88">
        <f>$E$45*M57</f>
        <v>0</v>
      </c>
      <c r="F57" s="23" t="s">
        <v>13</v>
      </c>
      <c r="G57" s="88">
        <f>$G$45*M57</f>
        <v>0</v>
      </c>
      <c r="H57" s="24" t="s">
        <v>13</v>
      </c>
      <c r="I57" s="88">
        <f>$I$45*M57</f>
        <v>0</v>
      </c>
      <c r="J57" s="31" t="s">
        <v>13</v>
      </c>
      <c r="K57" s="88">
        <f>$K$45*M57</f>
        <v>0</v>
      </c>
      <c r="L57" s="31" t="s">
        <v>13</v>
      </c>
      <c r="M57" s="109"/>
      <c r="N57" s="54"/>
      <c r="S57" s="99"/>
    </row>
    <row r="58" spans="1:20" s="1" customFormat="1" ht="15" customHeight="1" x14ac:dyDescent="0.2">
      <c r="A58" s="53"/>
      <c r="B58" s="7"/>
      <c r="C58" s="7"/>
      <c r="D58" s="25" t="s">
        <v>14</v>
      </c>
      <c r="E58" s="86">
        <f>SUM(E56:E57)</f>
        <v>0</v>
      </c>
      <c r="F58" s="23" t="s">
        <v>13</v>
      </c>
      <c r="G58" s="86">
        <f>SUM(G56:G57)</f>
        <v>0</v>
      </c>
      <c r="H58" s="24" t="s">
        <v>13</v>
      </c>
      <c r="I58" s="86">
        <f>SUM(I56:I57)</f>
        <v>0</v>
      </c>
      <c r="J58" s="31" t="s">
        <v>13</v>
      </c>
      <c r="K58" s="86">
        <f>SUM(K56:K57)</f>
        <v>0</v>
      </c>
      <c r="L58" s="31" t="s">
        <v>13</v>
      </c>
      <c r="M58" s="68"/>
      <c r="N58" s="54"/>
      <c r="S58" s="99"/>
    </row>
    <row r="59" spans="1:20" s="1" customFormat="1" ht="15" customHeight="1" x14ac:dyDescent="0.2">
      <c r="A59" s="53"/>
      <c r="B59" s="11" t="s">
        <v>56</v>
      </c>
      <c r="C59" s="7"/>
      <c r="D59" s="25"/>
      <c r="E59" s="74"/>
      <c r="F59" s="111"/>
      <c r="G59" s="74"/>
      <c r="H59" s="112"/>
      <c r="I59" s="74"/>
      <c r="J59" s="113"/>
      <c r="K59" s="74"/>
      <c r="L59" s="113"/>
      <c r="M59" s="68"/>
      <c r="N59" s="54"/>
      <c r="S59" s="99"/>
    </row>
    <row r="60" spans="1:20" s="1" customFormat="1" ht="15" customHeight="1" x14ac:dyDescent="0.2">
      <c r="A60" s="53"/>
      <c r="B60" s="114" t="s">
        <v>25</v>
      </c>
      <c r="C60" s="138"/>
      <c r="D60" s="138"/>
      <c r="E60" s="88">
        <f>$E$45*M60</f>
        <v>0</v>
      </c>
      <c r="F60" s="23" t="s">
        <v>13</v>
      </c>
      <c r="G60" s="88">
        <f>$G$45*M60</f>
        <v>0</v>
      </c>
      <c r="H60" s="24" t="s">
        <v>13</v>
      </c>
      <c r="I60" s="88">
        <f>$I$45*M60</f>
        <v>0</v>
      </c>
      <c r="J60" s="31" t="s">
        <v>13</v>
      </c>
      <c r="K60" s="88">
        <f>$K$45*M60</f>
        <v>0</v>
      </c>
      <c r="L60" s="31" t="s">
        <v>13</v>
      </c>
      <c r="M60" s="109"/>
      <c r="N60" s="54"/>
      <c r="S60" s="99"/>
    </row>
    <row r="61" spans="1:20" s="1" customFormat="1" ht="15" customHeight="1" x14ac:dyDescent="0.2">
      <c r="A61" s="53"/>
      <c r="B61" s="138" t="s">
        <v>26</v>
      </c>
      <c r="C61" s="138"/>
      <c r="D61" s="138"/>
      <c r="E61" s="88">
        <f>$E$45*M61</f>
        <v>0</v>
      </c>
      <c r="F61" s="23" t="s">
        <v>13</v>
      </c>
      <c r="G61" s="88">
        <f>$G$45*M61</f>
        <v>0</v>
      </c>
      <c r="H61" s="24" t="s">
        <v>13</v>
      </c>
      <c r="I61" s="88">
        <f>$I$45*M61</f>
        <v>0</v>
      </c>
      <c r="J61" s="31" t="s">
        <v>13</v>
      </c>
      <c r="K61" s="88">
        <f>$K$45*M61</f>
        <v>0</v>
      </c>
      <c r="L61" s="31" t="s">
        <v>13</v>
      </c>
      <c r="M61" s="109"/>
      <c r="N61" s="54"/>
      <c r="S61" s="99"/>
    </row>
    <row r="62" spans="1:20" s="1" customFormat="1" ht="15" customHeight="1" x14ac:dyDescent="0.2">
      <c r="A62" s="53"/>
      <c r="B62" s="138" t="s">
        <v>43</v>
      </c>
      <c r="C62" s="138"/>
      <c r="D62" s="138"/>
      <c r="E62" s="88">
        <f>$E$45*M62</f>
        <v>0</v>
      </c>
      <c r="F62" s="23" t="s">
        <v>13</v>
      </c>
      <c r="G62" s="88">
        <f>$G$45*M62</f>
        <v>0</v>
      </c>
      <c r="H62" s="24" t="s">
        <v>13</v>
      </c>
      <c r="I62" s="88">
        <f>$I$45*M62</f>
        <v>0</v>
      </c>
      <c r="J62" s="31" t="s">
        <v>13</v>
      </c>
      <c r="K62" s="88">
        <f>$K$45*M62</f>
        <v>0</v>
      </c>
      <c r="L62" s="31" t="s">
        <v>13</v>
      </c>
      <c r="M62" s="109">
        <v>5.9999999999999995E-4</v>
      </c>
      <c r="N62" s="54"/>
      <c r="S62" s="99"/>
    </row>
    <row r="63" spans="1:20" s="1" customFormat="1" ht="15" customHeight="1" x14ac:dyDescent="0.2">
      <c r="A63" s="53"/>
      <c r="B63" s="7"/>
      <c r="C63" s="7"/>
      <c r="D63" s="25" t="s">
        <v>14</v>
      </c>
      <c r="E63" s="86">
        <f>SUM(E60:E62)</f>
        <v>0</v>
      </c>
      <c r="F63" s="23"/>
      <c r="G63" s="86">
        <f>SUM(G60:G62)</f>
        <v>0</v>
      </c>
      <c r="H63" s="24"/>
      <c r="I63" s="86">
        <f>SUM(I60:I62)</f>
        <v>0</v>
      </c>
      <c r="J63" s="115"/>
      <c r="K63" s="86">
        <f>SUM(K60:K62)</f>
        <v>0</v>
      </c>
      <c r="L63" s="115"/>
      <c r="M63" s="68"/>
      <c r="N63" s="54"/>
      <c r="S63" s="99"/>
    </row>
    <row r="64" spans="1:20" s="29" customFormat="1" ht="15" customHeight="1" x14ac:dyDescent="0.2">
      <c r="A64" s="59"/>
      <c r="B64" s="7" t="s">
        <v>19</v>
      </c>
      <c r="C64" s="7"/>
      <c r="D64" s="7"/>
      <c r="E64" s="85">
        <f>E44+E54+E58+E63</f>
        <v>0</v>
      </c>
      <c r="F64" s="26" t="s">
        <v>13</v>
      </c>
      <c r="G64" s="85">
        <f>G44+G54+G58+G63</f>
        <v>0</v>
      </c>
      <c r="H64" s="27" t="s">
        <v>13</v>
      </c>
      <c r="I64" s="85">
        <f>I44+I54+I58+I63</f>
        <v>0</v>
      </c>
      <c r="J64" s="28" t="s">
        <v>13</v>
      </c>
      <c r="K64" s="85">
        <f>K44+K54+K58+K63</f>
        <v>0</v>
      </c>
      <c r="L64" s="28" t="s">
        <v>13</v>
      </c>
      <c r="M64" s="7"/>
      <c r="N64" s="60"/>
      <c r="S64" s="116"/>
    </row>
    <row r="65" spans="1:19" s="1" customFormat="1" ht="15" customHeight="1" x14ac:dyDescent="0.2">
      <c r="A65" s="53"/>
      <c r="B65" s="11" t="s">
        <v>36</v>
      </c>
      <c r="C65" s="138"/>
      <c r="D65" s="138"/>
      <c r="E65" s="74"/>
      <c r="F65" s="75"/>
      <c r="G65" s="76"/>
      <c r="H65" s="77"/>
      <c r="I65" s="76"/>
      <c r="J65" s="78"/>
      <c r="K65" s="76"/>
      <c r="L65" s="78"/>
      <c r="M65" s="138"/>
      <c r="N65" s="54"/>
      <c r="S65" s="99"/>
    </row>
    <row r="66" spans="1:19" s="1" customFormat="1" ht="15" customHeight="1" x14ac:dyDescent="0.2">
      <c r="A66" s="53"/>
      <c r="B66" s="138" t="s">
        <v>20</v>
      </c>
      <c r="C66" s="138"/>
      <c r="D66" s="138"/>
      <c r="E66" s="117">
        <v>12</v>
      </c>
      <c r="F66" s="75"/>
      <c r="G66" s="117">
        <v>0</v>
      </c>
      <c r="H66" s="77"/>
      <c r="I66" s="117">
        <v>0</v>
      </c>
      <c r="J66" s="79"/>
      <c r="K66" s="117">
        <v>0</v>
      </c>
      <c r="L66" s="79"/>
      <c r="M66" s="138"/>
      <c r="N66" s="54"/>
      <c r="S66" s="99"/>
    </row>
    <row r="67" spans="1:19" s="1" customFormat="1" ht="15" customHeight="1" x14ac:dyDescent="0.2">
      <c r="A67" s="53"/>
      <c r="B67" s="138" t="s">
        <v>21</v>
      </c>
      <c r="C67" s="138"/>
      <c r="D67" s="138"/>
      <c r="E67" s="85">
        <f>E64*E66</f>
        <v>0</v>
      </c>
      <c r="F67" s="37" t="s">
        <v>13</v>
      </c>
      <c r="G67" s="85">
        <f>G64*G66</f>
        <v>0</v>
      </c>
      <c r="H67" s="37" t="s">
        <v>13</v>
      </c>
      <c r="I67" s="85">
        <f>I64*I66</f>
        <v>0</v>
      </c>
      <c r="J67" s="37" t="s">
        <v>13</v>
      </c>
      <c r="K67" s="85">
        <f>K64*K66</f>
        <v>0</v>
      </c>
      <c r="L67" s="37" t="s">
        <v>13</v>
      </c>
      <c r="M67" s="138"/>
      <c r="N67" s="54"/>
      <c r="S67" s="99"/>
    </row>
    <row r="68" spans="1:19" s="1" customFormat="1" ht="5.25" customHeight="1" x14ac:dyDescent="0.2">
      <c r="A68" s="53"/>
      <c r="B68" s="138"/>
      <c r="C68" s="138"/>
      <c r="D68" s="138"/>
      <c r="E68" s="30"/>
      <c r="F68" s="15"/>
      <c r="G68" s="138"/>
      <c r="H68" s="138"/>
      <c r="I68" s="138"/>
      <c r="J68" s="138"/>
      <c r="K68" s="138"/>
      <c r="L68" s="138"/>
      <c r="M68" s="138"/>
      <c r="N68" s="54"/>
      <c r="S68" s="99"/>
    </row>
    <row r="69" spans="1:19" s="29" customFormat="1" ht="12.75" customHeight="1" x14ac:dyDescent="0.2">
      <c r="A69" s="59"/>
      <c r="B69" s="7" t="s">
        <v>22</v>
      </c>
      <c r="C69" s="7"/>
      <c r="D69" s="7"/>
      <c r="E69" s="85">
        <f>E67+G67+I67+K67</f>
        <v>0</v>
      </c>
      <c r="F69" s="31" t="s">
        <v>13</v>
      </c>
      <c r="G69" s="7"/>
      <c r="H69" s="7"/>
      <c r="I69" s="7"/>
      <c r="J69" s="7"/>
      <c r="K69" s="7"/>
      <c r="L69" s="7"/>
      <c r="M69" s="37" t="s">
        <v>28</v>
      </c>
      <c r="N69" s="60"/>
      <c r="S69" s="116"/>
    </row>
    <row r="70" spans="1:19" s="29" customFormat="1" ht="12.75" customHeight="1" x14ac:dyDescent="0.2">
      <c r="A70" s="59"/>
      <c r="B70" s="146" t="s">
        <v>57</v>
      </c>
      <c r="C70" s="146"/>
      <c r="D70" s="147"/>
      <c r="E70" s="107"/>
      <c r="F70" s="31" t="s">
        <v>13</v>
      </c>
      <c r="G70" s="7"/>
      <c r="H70" s="7"/>
      <c r="I70" s="7"/>
      <c r="J70" s="7"/>
      <c r="K70" s="7"/>
      <c r="L70" s="7"/>
      <c r="M70" s="109"/>
      <c r="N70" s="60"/>
      <c r="S70" s="116"/>
    </row>
    <row r="71" spans="1:19" s="29" customFormat="1" ht="12.75" customHeight="1" x14ac:dyDescent="0.2">
      <c r="A71" s="59"/>
      <c r="B71" s="146" t="s">
        <v>42</v>
      </c>
      <c r="C71" s="146"/>
      <c r="D71" s="147"/>
      <c r="E71" s="86">
        <f>IF(S43&gt;S47,S44*S51,IF(S43+S44&gt;S47,S50*M71+S49*S51,S44*M71))</f>
        <v>0</v>
      </c>
      <c r="F71" s="31" t="s">
        <v>13</v>
      </c>
      <c r="G71" s="7"/>
      <c r="H71" s="7"/>
      <c r="I71" s="7"/>
      <c r="J71" s="7"/>
      <c r="K71" s="7"/>
      <c r="L71" s="7"/>
      <c r="M71" s="119">
        <f>SUM(M49:M53)</f>
        <v>0.18924999999999997</v>
      </c>
      <c r="N71" s="60"/>
      <c r="S71" s="116"/>
    </row>
    <row r="72" spans="1:19" s="1" customFormat="1" ht="12.75" customHeight="1" x14ac:dyDescent="0.2">
      <c r="A72" s="53"/>
      <c r="B72" s="146" t="s">
        <v>58</v>
      </c>
      <c r="C72" s="146"/>
      <c r="D72" s="147"/>
      <c r="E72" s="120">
        <f>$E$70*M72</f>
        <v>0</v>
      </c>
      <c r="F72" s="31" t="s">
        <v>13</v>
      </c>
      <c r="G72" s="121"/>
      <c r="H72" s="138"/>
      <c r="I72" s="138"/>
      <c r="J72" s="138"/>
      <c r="K72" s="138"/>
      <c r="L72" s="138"/>
      <c r="M72" s="119">
        <f>SUM(M56:M57)</f>
        <v>0</v>
      </c>
      <c r="N72" s="54"/>
      <c r="S72" s="99"/>
    </row>
    <row r="73" spans="1:19" s="1" customFormat="1" ht="12.75" customHeight="1" x14ac:dyDescent="0.2">
      <c r="A73" s="53"/>
      <c r="B73" s="146" t="s">
        <v>59</v>
      </c>
      <c r="C73" s="146"/>
      <c r="D73" s="147"/>
      <c r="E73" s="120">
        <f>$E$70*M73</f>
        <v>0</v>
      </c>
      <c r="F73" s="31" t="s">
        <v>13</v>
      </c>
      <c r="G73" s="138"/>
      <c r="H73" s="138"/>
      <c r="I73" s="138"/>
      <c r="J73" s="138"/>
      <c r="K73" s="138"/>
      <c r="L73" s="138"/>
      <c r="M73" s="119">
        <f>M60+M62</f>
        <v>5.9999999999999995E-4</v>
      </c>
      <c r="N73" s="54"/>
      <c r="S73" s="99"/>
    </row>
    <row r="74" spans="1:19" s="1" customFormat="1" ht="12.75" hidden="1" customHeight="1" x14ac:dyDescent="0.2">
      <c r="A74" s="53"/>
      <c r="B74" s="146"/>
      <c r="C74" s="146"/>
      <c r="D74" s="147"/>
      <c r="E74" s="107">
        <f>$E$70*M74</f>
        <v>0</v>
      </c>
      <c r="F74" s="31" t="s">
        <v>13</v>
      </c>
      <c r="G74" s="138"/>
      <c r="H74" s="138"/>
      <c r="I74" s="138"/>
      <c r="J74" s="138"/>
      <c r="K74" s="138"/>
      <c r="L74" s="138"/>
      <c r="M74" s="108"/>
      <c r="N74" s="54"/>
      <c r="S74" s="99"/>
    </row>
    <row r="75" spans="1:19" s="1" customFormat="1" ht="12.75" hidden="1" customHeight="1" thickBot="1" x14ac:dyDescent="0.25">
      <c r="A75" s="53"/>
      <c r="B75" s="146"/>
      <c r="C75" s="146"/>
      <c r="D75" s="147"/>
      <c r="E75" s="107">
        <f>$E$70*M75</f>
        <v>0</v>
      </c>
      <c r="F75" s="31" t="s">
        <v>13</v>
      </c>
      <c r="G75" s="138"/>
      <c r="H75" s="138"/>
      <c r="I75" s="138"/>
      <c r="J75" s="138"/>
      <c r="K75" s="138"/>
      <c r="L75" s="138"/>
      <c r="M75" s="108"/>
      <c r="N75" s="54"/>
      <c r="S75" s="99"/>
    </row>
    <row r="76" spans="1:19" s="1" customFormat="1" ht="12.75" customHeight="1" x14ac:dyDescent="0.2">
      <c r="A76" s="53"/>
      <c r="B76" s="146" t="s">
        <v>23</v>
      </c>
      <c r="C76" s="146"/>
      <c r="D76" s="147"/>
      <c r="E76" s="120">
        <f>(E45*E66+G45*G66+I45*I66+K45*K66+E70)*H76*J76/1000</f>
        <v>0</v>
      </c>
      <c r="F76" s="31" t="s">
        <v>13</v>
      </c>
      <c r="G76" s="1" t="s">
        <v>62</v>
      </c>
      <c r="H76" s="124"/>
      <c r="I76" s="138" t="s">
        <v>61</v>
      </c>
      <c r="J76" s="124"/>
      <c r="K76" s="138"/>
      <c r="L76" s="138"/>
      <c r="M76" s="118"/>
      <c r="N76" s="54"/>
      <c r="S76" s="99"/>
    </row>
    <row r="77" spans="1:19" s="1" customFormat="1" ht="12.75" customHeight="1" x14ac:dyDescent="0.2">
      <c r="A77" s="53"/>
      <c r="B77" s="144" t="s">
        <v>64</v>
      </c>
      <c r="C77" s="144"/>
      <c r="D77" s="145"/>
      <c r="E77" s="120">
        <f>(E45*E66+G45*G66+I45*I66+K45*K66+E70)*J77/1000</f>
        <v>0</v>
      </c>
      <c r="F77" s="31" t="s">
        <v>13</v>
      </c>
      <c r="G77" s="138"/>
      <c r="H77" s="138"/>
      <c r="I77" s="138" t="s">
        <v>61</v>
      </c>
      <c r="J77" s="124"/>
      <c r="K77" s="138"/>
      <c r="L77" s="138"/>
      <c r="M77" s="118"/>
      <c r="N77" s="58"/>
      <c r="S77" s="99"/>
    </row>
    <row r="78" spans="1:19" s="1" customFormat="1" ht="12.75" customHeight="1" x14ac:dyDescent="0.2">
      <c r="A78" s="53"/>
      <c r="B78" s="139"/>
      <c r="C78" s="139"/>
      <c r="D78" s="140"/>
      <c r="E78" s="129"/>
      <c r="F78" s="31" t="s">
        <v>13</v>
      </c>
      <c r="G78" s="138"/>
      <c r="H78" s="138"/>
      <c r="I78" s="138"/>
      <c r="J78" s="128"/>
      <c r="K78" s="138"/>
      <c r="L78" s="138"/>
      <c r="M78" s="118"/>
      <c r="N78" s="58"/>
      <c r="S78" s="99"/>
    </row>
    <row r="79" spans="1:19" s="138" customFormat="1" ht="5.25" customHeight="1" thickBot="1" x14ac:dyDescent="0.25">
      <c r="A79" s="53"/>
      <c r="E79" s="30"/>
      <c r="F79" s="15"/>
      <c r="N79" s="54"/>
      <c r="S79" s="30"/>
    </row>
    <row r="80" spans="1:19" s="1" customFormat="1" ht="12.75" customHeight="1" thickBot="1" x14ac:dyDescent="0.25">
      <c r="A80" s="53"/>
      <c r="B80" s="10" t="s">
        <v>24</v>
      </c>
      <c r="C80" s="138"/>
      <c r="D80" s="138"/>
      <c r="E80" s="134">
        <f>SUM(E69:E78)</f>
        <v>0</v>
      </c>
      <c r="F80" s="84" t="s">
        <v>13</v>
      </c>
      <c r="G80" s="131" t="s">
        <v>66</v>
      </c>
      <c r="H80" s="131" t="s">
        <v>67</v>
      </c>
      <c r="I80" s="135">
        <f>E44*E66+G44*G66+I44*I66+K44*K66+E70</f>
        <v>0</v>
      </c>
      <c r="J80" s="133" t="s">
        <v>68</v>
      </c>
      <c r="K80" s="135">
        <f>(E54+E58+E63)*E66+(G54+G58+G63)*G66+(I54+I58+I63)*I66+(K54+K58+K63)*K66+E71+E72+E73</f>
        <v>0</v>
      </c>
      <c r="L80" s="132" t="s">
        <v>69</v>
      </c>
      <c r="M80" s="135">
        <f>E76+E77</f>
        <v>0</v>
      </c>
      <c r="N80" s="54"/>
      <c r="S80" s="99"/>
    </row>
    <row r="81" spans="1:19" s="1" customFormat="1" ht="4.5" customHeight="1" thickBot="1" x14ac:dyDescent="0.25">
      <c r="A81" s="61"/>
      <c r="B81" s="50"/>
      <c r="C81" s="50"/>
      <c r="D81" s="50"/>
      <c r="E81" s="50"/>
      <c r="F81" s="62"/>
      <c r="G81" s="50"/>
      <c r="H81" s="50"/>
      <c r="I81" s="50"/>
      <c r="J81" s="50"/>
      <c r="K81" s="50"/>
      <c r="L81" s="50"/>
      <c r="M81" s="50"/>
      <c r="N81" s="63"/>
      <c r="S81" s="99"/>
    </row>
    <row r="82" spans="1:19" s="1" customFormat="1" ht="11.25" x14ac:dyDescent="0.2">
      <c r="F82" s="32"/>
      <c r="S82" s="99"/>
    </row>
    <row r="83" spans="1:19" s="1" customFormat="1" ht="11.25" x14ac:dyDescent="0.2">
      <c r="F83" s="32"/>
      <c r="S83" s="99"/>
    </row>
    <row r="84" spans="1:19" s="1" customFormat="1" ht="11.25" x14ac:dyDescent="0.2">
      <c r="F84" s="32"/>
      <c r="S84" s="99"/>
    </row>
    <row r="85" spans="1:19" s="1" customFormat="1" ht="11.25" x14ac:dyDescent="0.2">
      <c r="F85" s="32"/>
      <c r="S85" s="99"/>
    </row>
    <row r="86" spans="1:19" s="1" customFormat="1" ht="11.25" x14ac:dyDescent="0.2">
      <c r="F86" s="32"/>
      <c r="S86" s="99"/>
    </row>
    <row r="87" spans="1:19" s="1" customFormat="1" ht="11.25" x14ac:dyDescent="0.2">
      <c r="F87" s="32"/>
      <c r="S87" s="99"/>
    </row>
  </sheetData>
  <mergeCells count="23">
    <mergeCell ref="B75:D75"/>
    <mergeCell ref="B76:D76"/>
    <mergeCell ref="B77:D77"/>
    <mergeCell ref="B78:D78"/>
    <mergeCell ref="B57:D57"/>
    <mergeCell ref="B70:D70"/>
    <mergeCell ref="B71:D71"/>
    <mergeCell ref="B72:D72"/>
    <mergeCell ref="B73:D73"/>
    <mergeCell ref="B74:D74"/>
    <mergeCell ref="I16:J16"/>
    <mergeCell ref="E18:M18"/>
    <mergeCell ref="L23:M23"/>
    <mergeCell ref="M34:M36"/>
    <mergeCell ref="B42:D42"/>
    <mergeCell ref="B43:D43"/>
    <mergeCell ref="A3:B3"/>
    <mergeCell ref="C3:F3"/>
    <mergeCell ref="H3:M3"/>
    <mergeCell ref="D5:M5"/>
    <mergeCell ref="D7:M7"/>
    <mergeCell ref="E12:G12"/>
    <mergeCell ref="I12:J12"/>
  </mergeCells>
  <pageMargins left="0.78740157480314965" right="0.59055118110236227" top="0.78740157480314965" bottom="0.78740157480314965" header="0.51181102362204722" footer="0.51181102362204722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6E415-9A5D-4333-9435-2EE907A1F0A1}">
  <sheetPr>
    <pageSetUpPr fitToPage="1"/>
  </sheetPr>
  <dimension ref="A1:T87"/>
  <sheetViews>
    <sheetView workbookViewId="0">
      <selection activeCell="V43" sqref="V43"/>
    </sheetView>
  </sheetViews>
  <sheetFormatPr baseColWidth="10" defaultRowHeight="12.75" x14ac:dyDescent="0.2"/>
  <cols>
    <col min="1" max="1" width="2.28515625" customWidth="1"/>
    <col min="2" max="2" width="3.7109375" customWidth="1"/>
    <col min="3" max="3" width="9.140625" customWidth="1"/>
    <col min="4" max="4" width="18.7109375" customWidth="1"/>
    <col min="5" max="5" width="10.7109375" customWidth="1"/>
    <col min="6" max="6" width="4.28515625" style="17" customWidth="1"/>
    <col min="7" max="7" width="10.7109375" customWidth="1"/>
    <col min="8" max="8" width="5.140625" customWidth="1"/>
    <col min="9" max="9" width="10.140625" customWidth="1"/>
    <col min="10" max="10" width="4.85546875" customWidth="1"/>
    <col min="11" max="11" width="10.140625" customWidth="1"/>
    <col min="12" max="12" width="4.85546875" customWidth="1"/>
    <col min="13" max="13" width="10.42578125" customWidth="1"/>
    <col min="14" max="14" width="1.42578125" customWidth="1"/>
    <col min="17" max="17" width="11.42578125" hidden="1" customWidth="1"/>
    <col min="18" max="18" width="18.42578125" hidden="1" customWidth="1"/>
    <col min="19" max="19" width="11.42578125" style="93" hidden="1" customWidth="1"/>
    <col min="20" max="20" width="11.42578125" hidden="1" customWidth="1"/>
    <col min="21" max="21" width="0" hidden="1" customWidth="1"/>
  </cols>
  <sheetData>
    <row r="1" spans="1:19" x14ac:dyDescent="0.2">
      <c r="A1" s="38"/>
      <c r="B1" s="39" t="s">
        <v>40</v>
      </c>
      <c r="C1" s="39"/>
      <c r="D1" s="39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9" x14ac:dyDescent="0.2">
      <c r="A2" s="42"/>
      <c r="B2" s="9" t="s">
        <v>35</v>
      </c>
      <c r="C2" s="9"/>
      <c r="D2" s="9"/>
      <c r="E2" s="4"/>
      <c r="F2" s="4"/>
      <c r="G2" s="4"/>
      <c r="H2" s="4"/>
      <c r="I2" s="4"/>
      <c r="J2" s="4"/>
      <c r="K2" s="4"/>
      <c r="L2" s="4"/>
      <c r="M2" s="4"/>
      <c r="N2" s="43"/>
    </row>
    <row r="3" spans="1:19" s="6" customFormat="1" ht="18" customHeight="1" x14ac:dyDescent="0.2">
      <c r="A3" s="148" t="s">
        <v>0</v>
      </c>
      <c r="B3" s="149"/>
      <c r="C3" s="150"/>
      <c r="D3" s="151"/>
      <c r="E3" s="151"/>
      <c r="F3" s="152"/>
      <c r="G3" s="64" t="s">
        <v>1</v>
      </c>
      <c r="H3" s="150"/>
      <c r="I3" s="151"/>
      <c r="J3" s="151"/>
      <c r="K3" s="151"/>
      <c r="L3" s="151"/>
      <c r="M3" s="152"/>
      <c r="N3" s="45"/>
      <c r="S3" s="94"/>
    </row>
    <row r="4" spans="1:19" s="6" customFormat="1" ht="5.25" customHeight="1" x14ac:dyDescent="0.2">
      <c r="A4" s="136"/>
      <c r="B4" s="137"/>
      <c r="C4" s="8"/>
      <c r="D4" s="8"/>
      <c r="E4" s="64"/>
      <c r="F4" s="137"/>
      <c r="G4" s="137"/>
      <c r="H4" s="64"/>
      <c r="I4" s="64"/>
      <c r="J4" s="87"/>
      <c r="K4" s="64"/>
      <c r="L4" s="87"/>
      <c r="M4" s="87"/>
      <c r="N4" s="45"/>
      <c r="S4" s="94"/>
    </row>
    <row r="5" spans="1:19" s="6" customFormat="1" ht="18" customHeight="1" x14ac:dyDescent="0.2">
      <c r="A5" s="136" t="s">
        <v>38</v>
      </c>
      <c r="B5" s="137"/>
      <c r="C5" s="8"/>
      <c r="D5" s="150"/>
      <c r="E5" s="151"/>
      <c r="F5" s="151"/>
      <c r="G5" s="151"/>
      <c r="H5" s="151"/>
      <c r="I5" s="151"/>
      <c r="J5" s="151"/>
      <c r="K5" s="151"/>
      <c r="L5" s="151"/>
      <c r="M5" s="152"/>
      <c r="N5" s="45"/>
      <c r="S5" s="94"/>
    </row>
    <row r="6" spans="1:19" s="6" customFormat="1" ht="5.25" customHeight="1" x14ac:dyDescent="0.2">
      <c r="A6" s="136"/>
      <c r="B6" s="137"/>
      <c r="C6" s="8"/>
      <c r="D6" s="8"/>
      <c r="E6" s="64"/>
      <c r="F6" s="137"/>
      <c r="G6" s="137"/>
      <c r="H6" s="64"/>
      <c r="I6" s="64"/>
      <c r="J6" s="87"/>
      <c r="K6" s="64"/>
      <c r="L6" s="87"/>
      <c r="M6" s="87"/>
      <c r="N6" s="45"/>
      <c r="S6" s="94"/>
    </row>
    <row r="7" spans="1:19" s="6" customFormat="1" ht="18" customHeight="1" x14ac:dyDescent="0.2">
      <c r="A7" s="136" t="s">
        <v>39</v>
      </c>
      <c r="B7" s="137"/>
      <c r="C7" s="8"/>
      <c r="D7" s="150"/>
      <c r="E7" s="151"/>
      <c r="F7" s="151"/>
      <c r="G7" s="151"/>
      <c r="H7" s="151"/>
      <c r="I7" s="151"/>
      <c r="J7" s="151"/>
      <c r="K7" s="151"/>
      <c r="L7" s="151"/>
      <c r="M7" s="152"/>
      <c r="N7" s="45"/>
      <c r="S7" s="94"/>
    </row>
    <row r="8" spans="1:19" s="6" customFormat="1" ht="5.25" customHeight="1" thickBot="1" x14ac:dyDescent="0.25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  <c r="S8" s="94"/>
    </row>
    <row r="9" spans="1:19" ht="13.5" thickBot="1" x14ac:dyDescent="0.25"/>
    <row r="10" spans="1:19" s="3" customFormat="1" x14ac:dyDescent="0.2">
      <c r="A10" s="38"/>
      <c r="B10" s="51" t="s">
        <v>29</v>
      </c>
      <c r="C10" s="39"/>
      <c r="D10" s="40"/>
      <c r="E10" s="40"/>
      <c r="F10" s="52"/>
      <c r="G10" s="40"/>
      <c r="H10" s="40"/>
      <c r="I10" s="40"/>
      <c r="J10" s="40"/>
      <c r="K10" s="40"/>
      <c r="L10" s="40"/>
      <c r="M10" s="40"/>
      <c r="N10" s="41"/>
      <c r="S10" s="95"/>
    </row>
    <row r="11" spans="1:19" x14ac:dyDescent="0.2">
      <c r="A11" s="42"/>
      <c r="B11" s="13" t="s">
        <v>44</v>
      </c>
      <c r="C11" s="9"/>
      <c r="D11" s="4"/>
      <c r="E11" s="4"/>
      <c r="F11" s="14"/>
      <c r="G11" s="4"/>
      <c r="H11" s="4"/>
      <c r="I11" s="35"/>
      <c r="J11" s="34"/>
      <c r="K11" s="35"/>
      <c r="L11" s="34"/>
      <c r="M11" s="34"/>
      <c r="N11" s="43"/>
    </row>
    <row r="12" spans="1:19" s="1" customFormat="1" ht="13.5" customHeight="1" x14ac:dyDescent="0.2">
      <c r="A12" s="53"/>
      <c r="B12" s="138"/>
      <c r="C12" s="138"/>
      <c r="D12" s="138"/>
      <c r="E12" s="155" t="s">
        <v>10</v>
      </c>
      <c r="F12" s="155"/>
      <c r="G12" s="155"/>
      <c r="H12" s="138"/>
      <c r="I12" s="156"/>
      <c r="J12" s="156"/>
      <c r="K12" s="96"/>
      <c r="L12" s="97"/>
      <c r="M12" s="97"/>
      <c r="N12" s="98"/>
      <c r="S12" s="99"/>
    </row>
    <row r="13" spans="1:19" ht="3.75" customHeight="1" x14ac:dyDescent="0.2">
      <c r="A13" s="48"/>
      <c r="B13" s="5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49"/>
    </row>
    <row r="14" spans="1:19" ht="3.75" customHeight="1" x14ac:dyDescent="0.2">
      <c r="A14" s="46"/>
      <c r="B14" s="3"/>
      <c r="C14" s="3"/>
      <c r="D14" s="3"/>
      <c r="E14" s="3"/>
      <c r="F14" s="12"/>
      <c r="G14" s="3"/>
      <c r="H14" s="3"/>
      <c r="I14" s="3"/>
      <c r="J14" s="3"/>
      <c r="K14" s="3"/>
      <c r="L14" s="3"/>
      <c r="M14" s="3"/>
      <c r="N14" s="47"/>
    </row>
    <row r="15" spans="1:19" x14ac:dyDescent="0.2">
      <c r="A15" s="46"/>
      <c r="B15" s="10" t="s">
        <v>30</v>
      </c>
      <c r="C15" s="3"/>
      <c r="D15" s="3"/>
      <c r="E15" s="3"/>
      <c r="F15" s="12"/>
      <c r="G15" s="3"/>
      <c r="H15" s="3"/>
      <c r="I15" s="3"/>
      <c r="J15" s="3"/>
      <c r="K15" s="3"/>
      <c r="L15" s="3"/>
      <c r="M15" s="3"/>
      <c r="N15" s="47"/>
    </row>
    <row r="16" spans="1:19" ht="15" customHeight="1" x14ac:dyDescent="0.2">
      <c r="A16" s="46"/>
      <c r="B16" s="138" t="s">
        <v>2</v>
      </c>
      <c r="C16" s="3"/>
      <c r="D16" s="3"/>
      <c r="E16" s="3"/>
      <c r="F16" s="12"/>
      <c r="G16" s="3"/>
      <c r="H16" s="138"/>
      <c r="I16" s="156"/>
      <c r="J16" s="156"/>
      <c r="K16" s="96"/>
      <c r="L16" s="97"/>
      <c r="M16" s="97"/>
      <c r="N16" s="100"/>
    </row>
    <row r="17" spans="1:19" s="1" customFormat="1" ht="6" customHeight="1" x14ac:dyDescent="0.2">
      <c r="A17" s="53"/>
      <c r="B17" s="138"/>
      <c r="C17" s="138"/>
      <c r="D17" s="138"/>
      <c r="E17" s="138"/>
      <c r="F17" s="15"/>
      <c r="G17" s="138"/>
      <c r="H17" s="138"/>
      <c r="I17" s="138"/>
      <c r="J17" s="138"/>
      <c r="K17" s="138"/>
      <c r="L17" s="138"/>
      <c r="M17" s="138"/>
      <c r="N17" s="54"/>
      <c r="S17" s="99"/>
    </row>
    <row r="18" spans="1:19" ht="15" customHeight="1" x14ac:dyDescent="0.2">
      <c r="A18" s="46"/>
      <c r="B18" s="138" t="s">
        <v>3</v>
      </c>
      <c r="C18" s="3"/>
      <c r="D18" s="3"/>
      <c r="E18" s="157"/>
      <c r="F18" s="157"/>
      <c r="G18" s="157"/>
      <c r="H18" s="157"/>
      <c r="I18" s="157"/>
      <c r="J18" s="157"/>
      <c r="K18" s="157"/>
      <c r="L18" s="157"/>
      <c r="M18" s="157"/>
      <c r="N18" s="47"/>
    </row>
    <row r="19" spans="1:19" ht="3.75" customHeight="1" x14ac:dyDescent="0.2">
      <c r="A19" s="48"/>
      <c r="B19" s="5"/>
      <c r="C19" s="5"/>
      <c r="D19" s="5"/>
      <c r="E19" s="5"/>
      <c r="F19" s="16"/>
      <c r="G19" s="5"/>
      <c r="H19" s="5"/>
      <c r="I19" s="5"/>
      <c r="J19" s="5"/>
      <c r="K19" s="5"/>
      <c r="L19" s="5"/>
      <c r="M19" s="5"/>
      <c r="N19" s="49"/>
    </row>
    <row r="20" spans="1:19" x14ac:dyDescent="0.2">
      <c r="A20" s="46"/>
      <c r="B20" s="10" t="s">
        <v>31</v>
      </c>
      <c r="C20" s="3"/>
      <c r="D20" s="3"/>
      <c r="E20" s="3"/>
      <c r="F20" s="12"/>
      <c r="G20" s="3"/>
      <c r="H20" s="3"/>
      <c r="I20" s="3"/>
      <c r="J20" s="3"/>
      <c r="K20" s="3"/>
      <c r="L20" s="3"/>
      <c r="M20" s="3"/>
      <c r="N20" s="47"/>
    </row>
    <row r="21" spans="1:19" s="6" customFormat="1" ht="15" customHeight="1" x14ac:dyDescent="0.2">
      <c r="A21" s="55"/>
      <c r="B21" s="13" t="s">
        <v>32</v>
      </c>
      <c r="C21" s="18"/>
      <c r="D21" s="18"/>
      <c r="E21" s="18"/>
      <c r="F21" s="19"/>
      <c r="G21" s="18"/>
      <c r="H21" s="18"/>
      <c r="I21" s="18"/>
      <c r="J21" s="18"/>
      <c r="K21" s="18"/>
      <c r="L21" s="18"/>
      <c r="M21" s="18"/>
      <c r="N21" s="56"/>
      <c r="S21" s="94"/>
    </row>
    <row r="22" spans="1:19" s="6" customFormat="1" ht="4.5" customHeight="1" x14ac:dyDescent="0.2">
      <c r="A22" s="44"/>
      <c r="B22" s="11"/>
      <c r="C22" s="8"/>
      <c r="D22" s="8"/>
      <c r="E22" s="8"/>
      <c r="F22" s="20"/>
      <c r="G22" s="8"/>
      <c r="H22" s="8"/>
      <c r="I22" s="8"/>
      <c r="J22" s="8"/>
      <c r="K22" s="8"/>
      <c r="L22" s="8"/>
      <c r="M22" s="8"/>
      <c r="N22" s="45"/>
      <c r="S22" s="94"/>
    </row>
    <row r="23" spans="1:19" s="1" customFormat="1" ht="15" customHeight="1" x14ac:dyDescent="0.2">
      <c r="A23" s="53"/>
      <c r="B23" s="101"/>
      <c r="C23" s="138" t="s">
        <v>4</v>
      </c>
      <c r="D23" s="138"/>
      <c r="E23" s="102"/>
      <c r="F23" s="15"/>
      <c r="G23" s="138" t="s">
        <v>37</v>
      </c>
      <c r="H23" s="138"/>
      <c r="I23" s="138"/>
      <c r="J23" s="138"/>
      <c r="K23" s="25" t="s">
        <v>63</v>
      </c>
      <c r="L23" s="153"/>
      <c r="M23" s="154"/>
      <c r="N23" s="54"/>
      <c r="S23" s="99"/>
    </row>
    <row r="24" spans="1:19" ht="4.5" customHeight="1" x14ac:dyDescent="0.2">
      <c r="A24" s="46"/>
      <c r="B24" s="3"/>
      <c r="C24" s="3"/>
      <c r="D24" s="3"/>
      <c r="E24" s="3"/>
      <c r="F24" s="12"/>
      <c r="G24" s="3"/>
      <c r="H24" s="3"/>
      <c r="I24" s="3"/>
      <c r="J24" s="3"/>
      <c r="K24" s="3"/>
      <c r="L24" s="3"/>
      <c r="M24" s="3"/>
      <c r="N24" s="47"/>
    </row>
    <row r="25" spans="1:19" s="1" customFormat="1" ht="15" customHeight="1" x14ac:dyDescent="0.2">
      <c r="A25" s="53"/>
      <c r="B25" s="101"/>
      <c r="C25" s="138" t="s">
        <v>5</v>
      </c>
      <c r="D25" s="138"/>
      <c r="E25" s="102"/>
      <c r="F25" s="15"/>
      <c r="G25" s="138" t="s">
        <v>6</v>
      </c>
      <c r="H25" s="138"/>
      <c r="I25" s="138"/>
      <c r="J25" s="138"/>
      <c r="K25" s="138"/>
      <c r="L25" s="138"/>
      <c r="M25" s="138"/>
      <c r="N25" s="54"/>
      <c r="S25" s="99"/>
    </row>
    <row r="26" spans="1:19" ht="4.5" customHeight="1" x14ac:dyDescent="0.2">
      <c r="A26" s="46"/>
      <c r="B26" s="5"/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49"/>
    </row>
    <row r="27" spans="1:19" ht="3.75" customHeight="1" x14ac:dyDescent="0.2">
      <c r="A27" s="46"/>
      <c r="B27" s="3"/>
      <c r="C27" s="3"/>
      <c r="D27" s="3"/>
      <c r="E27" s="3"/>
      <c r="F27" s="12"/>
      <c r="G27" s="3"/>
      <c r="H27" s="3"/>
      <c r="I27" s="3"/>
      <c r="J27" s="3"/>
      <c r="K27" s="3"/>
      <c r="L27" s="3"/>
      <c r="M27" s="3"/>
      <c r="N27" s="47"/>
    </row>
    <row r="28" spans="1:19" x14ac:dyDescent="0.2">
      <c r="A28" s="46"/>
      <c r="B28" s="11" t="s">
        <v>33</v>
      </c>
      <c r="C28" s="3"/>
      <c r="D28" s="3"/>
      <c r="E28" s="3"/>
      <c r="F28" s="12"/>
      <c r="G28" s="3"/>
      <c r="H28" s="3"/>
      <c r="I28" s="3"/>
      <c r="J28" s="3"/>
      <c r="K28" s="3"/>
      <c r="L28" s="3"/>
      <c r="M28" s="3"/>
      <c r="N28" s="47"/>
    </row>
    <row r="29" spans="1:19" s="1" customFormat="1" ht="15" customHeight="1" x14ac:dyDescent="0.2">
      <c r="A29" s="53"/>
      <c r="B29" s="101"/>
      <c r="C29" s="138" t="s">
        <v>7</v>
      </c>
      <c r="D29" s="138"/>
      <c r="E29" s="103">
        <v>40</v>
      </c>
      <c r="F29" s="15"/>
      <c r="G29" s="138" t="s">
        <v>41</v>
      </c>
      <c r="H29" s="138"/>
      <c r="I29" s="138"/>
      <c r="J29" s="138"/>
      <c r="K29" s="138"/>
      <c r="L29" s="138"/>
      <c r="M29" s="138"/>
      <c r="N29" s="54"/>
      <c r="S29" s="99"/>
    </row>
    <row r="30" spans="1:19" ht="4.5" customHeight="1" x14ac:dyDescent="0.2">
      <c r="A30" s="48"/>
      <c r="B30" s="5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49"/>
    </row>
    <row r="31" spans="1:19" s="3" customFormat="1" x14ac:dyDescent="0.2">
      <c r="A31" s="46"/>
      <c r="B31" s="10" t="s">
        <v>34</v>
      </c>
      <c r="F31" s="12"/>
      <c r="N31" s="47"/>
      <c r="S31" s="95"/>
    </row>
    <row r="32" spans="1:19" s="6" customFormat="1" ht="15" customHeight="1" x14ac:dyDescent="0.2">
      <c r="A32" s="55"/>
      <c r="B32" s="13" t="s">
        <v>8</v>
      </c>
      <c r="C32" s="18"/>
      <c r="D32" s="18"/>
      <c r="E32" s="18"/>
      <c r="F32" s="19"/>
      <c r="G32" s="18"/>
      <c r="H32" s="18"/>
      <c r="I32" s="18"/>
      <c r="J32" s="18"/>
      <c r="K32" s="18"/>
      <c r="L32" s="18"/>
      <c r="M32" s="18"/>
      <c r="N32" s="56"/>
      <c r="S32" s="94"/>
    </row>
    <row r="33" spans="1:20" s="6" customFormat="1" ht="3.75" customHeight="1" x14ac:dyDescent="0.2">
      <c r="A33" s="44"/>
      <c r="B33" s="8"/>
      <c r="C33" s="8"/>
      <c r="D33" s="8"/>
      <c r="E33" s="8"/>
      <c r="F33" s="20"/>
      <c r="G33" s="8"/>
      <c r="H33" s="8"/>
      <c r="I33" s="8"/>
      <c r="J33" s="8"/>
      <c r="K33" s="8"/>
      <c r="L33" s="8"/>
      <c r="M33" s="8"/>
      <c r="N33" s="45"/>
      <c r="S33" s="94"/>
    </row>
    <row r="34" spans="1:20" x14ac:dyDescent="0.2">
      <c r="A34" s="46"/>
      <c r="B34" s="3"/>
      <c r="C34" s="3"/>
      <c r="D34" s="21" t="s">
        <v>9</v>
      </c>
      <c r="E34" s="104"/>
      <c r="F34" s="105"/>
      <c r="G34" s="104"/>
      <c r="H34" s="3"/>
      <c r="I34" s="104"/>
      <c r="J34" s="3"/>
      <c r="K34" s="104"/>
      <c r="L34" s="3"/>
      <c r="M34" s="141" t="s">
        <v>27</v>
      </c>
      <c r="N34" s="47"/>
    </row>
    <row r="35" spans="1:20" s="1" customFormat="1" ht="11.25" x14ac:dyDescent="0.2">
      <c r="A35" s="53"/>
      <c r="B35" s="138" t="s">
        <v>10</v>
      </c>
      <c r="C35" s="138"/>
      <c r="D35" s="138"/>
      <c r="E35" s="103"/>
      <c r="F35" s="15"/>
      <c r="G35" s="106"/>
      <c r="H35" s="138"/>
      <c r="I35" s="106"/>
      <c r="J35" s="138"/>
      <c r="K35" s="106"/>
      <c r="L35" s="138"/>
      <c r="M35" s="142"/>
      <c r="N35" s="54"/>
      <c r="S35" s="99"/>
    </row>
    <row r="36" spans="1:20" s="1" customFormat="1" ht="11.25" x14ac:dyDescent="0.2">
      <c r="A36" s="53"/>
      <c r="B36" s="138" t="s">
        <v>65</v>
      </c>
      <c r="C36" s="138"/>
      <c r="D36" s="138"/>
      <c r="E36" s="103"/>
      <c r="F36" s="15"/>
      <c r="G36" s="106"/>
      <c r="H36" s="138"/>
      <c r="I36" s="106"/>
      <c r="J36" s="138"/>
      <c r="K36" s="106"/>
      <c r="L36" s="138"/>
      <c r="M36" s="143"/>
      <c r="N36" s="54"/>
      <c r="S36" s="99"/>
    </row>
    <row r="37" spans="1:20" s="1" customFormat="1" ht="3.75" customHeight="1" x14ac:dyDescent="0.2">
      <c r="A37" s="57"/>
      <c r="B37" s="2"/>
      <c r="C37" s="2"/>
      <c r="D37" s="2"/>
      <c r="E37" s="89"/>
      <c r="F37" s="22"/>
      <c r="G37" s="2"/>
      <c r="H37" s="2"/>
      <c r="I37" s="2"/>
      <c r="J37" s="2"/>
      <c r="K37" s="2"/>
      <c r="L37" s="2"/>
      <c r="M37" s="2"/>
      <c r="N37" s="58"/>
      <c r="S37" s="99"/>
    </row>
    <row r="38" spans="1:20" s="1" customFormat="1" ht="3.75" customHeight="1" x14ac:dyDescent="0.2">
      <c r="A38" s="53"/>
      <c r="B38" s="138"/>
      <c r="C38" s="138"/>
      <c r="D38" s="138"/>
      <c r="E38" s="138"/>
      <c r="F38" s="15"/>
      <c r="G38" s="138"/>
      <c r="H38" s="138"/>
      <c r="I38" s="138"/>
      <c r="J38" s="138"/>
      <c r="K38" s="138"/>
      <c r="L38" s="138"/>
      <c r="M38" s="138"/>
      <c r="N38" s="54"/>
      <c r="S38" s="99"/>
    </row>
    <row r="39" spans="1:20" s="6" customFormat="1" ht="11.25" customHeight="1" x14ac:dyDescent="0.2">
      <c r="A39" s="44"/>
      <c r="B39" s="11" t="s">
        <v>11</v>
      </c>
      <c r="C39" s="8"/>
      <c r="D39" s="8"/>
      <c r="E39" s="33"/>
      <c r="F39" s="20"/>
      <c r="G39" s="8"/>
      <c r="H39" s="8"/>
      <c r="I39" s="8"/>
      <c r="J39" s="8"/>
      <c r="K39" s="8"/>
      <c r="L39" s="8"/>
      <c r="M39" s="69"/>
      <c r="N39" s="45"/>
      <c r="S39" s="94"/>
    </row>
    <row r="40" spans="1:20" s="1" customFormat="1" ht="3" customHeight="1" x14ac:dyDescent="0.2">
      <c r="A40" s="53"/>
      <c r="B40" s="138"/>
      <c r="C40" s="138"/>
      <c r="D40" s="138"/>
      <c r="E40" s="138"/>
      <c r="F40" s="15"/>
      <c r="G40" s="138"/>
      <c r="H40" s="138"/>
      <c r="I40" s="138"/>
      <c r="J40" s="138"/>
      <c r="K40" s="138"/>
      <c r="L40" s="138"/>
      <c r="M40" s="68"/>
      <c r="N40" s="54"/>
      <c r="S40" s="99"/>
    </row>
    <row r="41" spans="1:20" s="1" customFormat="1" ht="15" customHeight="1" x14ac:dyDescent="0.2">
      <c r="A41" s="53"/>
      <c r="B41" s="138" t="s">
        <v>12</v>
      </c>
      <c r="C41" s="138"/>
      <c r="D41" s="138"/>
      <c r="E41" s="107"/>
      <c r="F41" s="23" t="s">
        <v>13</v>
      </c>
      <c r="G41" s="107"/>
      <c r="H41" s="24" t="s">
        <v>13</v>
      </c>
      <c r="I41" s="107"/>
      <c r="J41" s="31" t="s">
        <v>13</v>
      </c>
      <c r="K41" s="107"/>
      <c r="L41" s="31" t="s">
        <v>13</v>
      </c>
      <c r="M41" s="127">
        <f>E29/40</f>
        <v>1</v>
      </c>
      <c r="N41" s="54"/>
      <c r="S41" s="99"/>
    </row>
    <row r="42" spans="1:20" s="1" customFormat="1" ht="15" customHeight="1" x14ac:dyDescent="0.2">
      <c r="A42" s="53"/>
      <c r="B42" s="144" t="s">
        <v>45</v>
      </c>
      <c r="C42" s="144"/>
      <c r="D42" s="145"/>
      <c r="E42" s="107"/>
      <c r="F42" s="23" t="s">
        <v>13</v>
      </c>
      <c r="G42" s="107"/>
      <c r="H42" s="23" t="s">
        <v>13</v>
      </c>
      <c r="I42" s="107"/>
      <c r="J42" s="31" t="s">
        <v>13</v>
      </c>
      <c r="K42" s="107"/>
      <c r="L42" s="31" t="s">
        <v>13</v>
      </c>
      <c r="M42" s="36"/>
      <c r="N42" s="54"/>
      <c r="S42" s="99" t="s">
        <v>73</v>
      </c>
      <c r="T42" s="1" t="s">
        <v>74</v>
      </c>
    </row>
    <row r="43" spans="1:20" s="1" customFormat="1" ht="15" customHeight="1" x14ac:dyDescent="0.2">
      <c r="A43" s="53"/>
      <c r="B43" s="139" t="s">
        <v>46</v>
      </c>
      <c r="C43" s="139"/>
      <c r="D43" s="140"/>
      <c r="E43" s="107"/>
      <c r="F43" s="23" t="s">
        <v>13</v>
      </c>
      <c r="G43" s="107"/>
      <c r="H43" s="23" t="s">
        <v>13</v>
      </c>
      <c r="I43" s="107"/>
      <c r="J43" s="31" t="s">
        <v>13</v>
      </c>
      <c r="K43" s="107"/>
      <c r="L43" s="31" t="s">
        <v>13</v>
      </c>
      <c r="M43" s="36"/>
      <c r="N43" s="54"/>
      <c r="R43" s="1" t="s">
        <v>47</v>
      </c>
      <c r="S43" s="99">
        <f>E41*E66+G41*G66+I41*I66+K41*K66</f>
        <v>0</v>
      </c>
    </row>
    <row r="44" spans="1:20" s="29" customFormat="1" ht="15" customHeight="1" x14ac:dyDescent="0.2">
      <c r="A44" s="59"/>
      <c r="B44" s="25"/>
      <c r="C44" s="7"/>
      <c r="D44" s="25" t="s">
        <v>14</v>
      </c>
      <c r="E44" s="85">
        <f>SUM(E41:E43)</f>
        <v>0</v>
      </c>
      <c r="F44" s="26" t="s">
        <v>13</v>
      </c>
      <c r="G44" s="85">
        <f>SUM(G41:G43)</f>
        <v>0</v>
      </c>
      <c r="H44" s="27" t="s">
        <v>13</v>
      </c>
      <c r="I44" s="85">
        <f>SUM(I41:I43)</f>
        <v>0</v>
      </c>
      <c r="J44" s="37" t="s">
        <v>13</v>
      </c>
      <c r="K44" s="85">
        <f>SUM(K41:K43)</f>
        <v>0</v>
      </c>
      <c r="L44" s="37" t="s">
        <v>13</v>
      </c>
      <c r="M44" s="70"/>
      <c r="N44" s="60"/>
      <c r="R44" s="1" t="s">
        <v>48</v>
      </c>
      <c r="S44" s="99">
        <f>E70</f>
        <v>0</v>
      </c>
      <c r="T44" s="1"/>
    </row>
    <row r="45" spans="1:20" s="29" customFormat="1" ht="15" customHeight="1" x14ac:dyDescent="0.2">
      <c r="A45" s="59"/>
      <c r="B45" s="25"/>
      <c r="C45" s="7"/>
      <c r="D45" s="25" t="s">
        <v>60</v>
      </c>
      <c r="E45" s="122"/>
      <c r="F45" s="26" t="s">
        <v>13</v>
      </c>
      <c r="G45" s="123"/>
      <c r="H45" s="26" t="s">
        <v>13</v>
      </c>
      <c r="I45" s="123"/>
      <c r="J45" s="26" t="s">
        <v>13</v>
      </c>
      <c r="K45" s="123"/>
      <c r="L45" s="37" t="s">
        <v>13</v>
      </c>
      <c r="M45" s="70"/>
      <c r="N45" s="60"/>
      <c r="R45" s="1"/>
      <c r="S45" s="99"/>
      <c r="T45" s="1"/>
    </row>
    <row r="46" spans="1:20" s="1" customFormat="1" ht="11.25" x14ac:dyDescent="0.2">
      <c r="A46" s="53"/>
      <c r="B46" s="138"/>
      <c r="C46" s="138"/>
      <c r="D46" s="138"/>
      <c r="E46" s="71"/>
      <c r="F46" s="75"/>
      <c r="G46" s="73"/>
      <c r="H46" s="77"/>
      <c r="I46" s="73"/>
      <c r="J46" s="78"/>
      <c r="K46" s="73"/>
      <c r="L46" s="78"/>
      <c r="M46" s="68"/>
      <c r="N46" s="54"/>
      <c r="R46" s="1" t="s">
        <v>49</v>
      </c>
      <c r="S46" s="99">
        <f>S43+S44</f>
        <v>0</v>
      </c>
    </row>
    <row r="47" spans="1:20" s="6" customFormat="1" ht="12" x14ac:dyDescent="0.2">
      <c r="A47" s="44"/>
      <c r="B47" s="11" t="s">
        <v>50</v>
      </c>
      <c r="C47" s="8"/>
      <c r="D47" s="8"/>
      <c r="E47" s="72"/>
      <c r="F47" s="80"/>
      <c r="G47" s="72"/>
      <c r="H47" s="81"/>
      <c r="I47" s="72"/>
      <c r="J47" s="82"/>
      <c r="K47" s="72"/>
      <c r="L47" s="82"/>
      <c r="M47" s="69"/>
      <c r="N47" s="45"/>
      <c r="R47" s="6" t="s">
        <v>71</v>
      </c>
      <c r="S47" s="94">
        <f>59850/40*E29</f>
        <v>59850</v>
      </c>
      <c r="T47" s="99">
        <v>85200</v>
      </c>
    </row>
    <row r="48" spans="1:20" s="1" customFormat="1" ht="4.5" customHeight="1" x14ac:dyDescent="0.2">
      <c r="A48" s="53"/>
      <c r="B48" s="138"/>
      <c r="C48" s="138"/>
      <c r="D48" s="138"/>
      <c r="E48" s="73"/>
      <c r="F48" s="75"/>
      <c r="G48" s="73"/>
      <c r="H48" s="77"/>
      <c r="I48" s="73"/>
      <c r="J48" s="83"/>
      <c r="K48" s="73"/>
      <c r="L48" s="83"/>
      <c r="M48" s="68"/>
      <c r="N48" s="54"/>
      <c r="S48" s="99"/>
    </row>
    <row r="49" spans="1:20" s="1" customFormat="1" ht="15" customHeight="1" x14ac:dyDescent="0.2">
      <c r="A49" s="53"/>
      <c r="B49" s="138" t="s">
        <v>15</v>
      </c>
      <c r="C49" s="138"/>
      <c r="D49" s="138"/>
      <c r="E49" s="88">
        <f>IF(E29=0,0,IF(E41/E29*40&gt;S52,(S52/40*E29+E42+E43)*M49,E45*M49))</f>
        <v>0</v>
      </c>
      <c r="F49" s="23" t="s">
        <v>13</v>
      </c>
      <c r="G49" s="88">
        <f>IF(E29=0,0,IF(G41/E29*40&gt;S52,(S52/40*E29+G42+G43)*M49,G45*M49))</f>
        <v>0</v>
      </c>
      <c r="H49" s="24" t="s">
        <v>13</v>
      </c>
      <c r="I49" s="88">
        <f>IF(E29=0,0,IF(I41/E29*40&gt;S52,(S52/40*E29+I42+I43)*M49,I45*M49))</f>
        <v>0</v>
      </c>
      <c r="J49" s="31" t="s">
        <v>13</v>
      </c>
      <c r="K49" s="88">
        <f>IF(E29=0,0,IF(K41/E29*40&gt;S52,(S52/40*E29+K42+K43)*M49,K45*M49))</f>
        <v>0</v>
      </c>
      <c r="L49" s="31" t="s">
        <v>13</v>
      </c>
      <c r="M49" s="109">
        <v>1.025E-2</v>
      </c>
      <c r="N49" s="54"/>
      <c r="R49" s="1" t="s">
        <v>51</v>
      </c>
      <c r="S49" s="99">
        <f>S46-S47</f>
        <v>-59850</v>
      </c>
    </row>
    <row r="50" spans="1:20" s="1" customFormat="1" ht="15" customHeight="1" x14ac:dyDescent="0.2">
      <c r="A50" s="53"/>
      <c r="B50" s="138" t="s">
        <v>16</v>
      </c>
      <c r="C50" s="138"/>
      <c r="D50" s="138"/>
      <c r="E50" s="88">
        <f>IF(E29=0,0,IF(E41/E29*40&gt;T52,(T52/40*E29+E42+E43)*M50,E45*M50))</f>
        <v>0</v>
      </c>
      <c r="F50" s="23" t="s">
        <v>13</v>
      </c>
      <c r="G50" s="88">
        <f>IF(E29=0,0,IF(G41/E29*40&gt;T52,(T52/40*E29+G42+G43)*M50,G45*M50))</f>
        <v>0</v>
      </c>
      <c r="H50" s="24" t="s">
        <v>13</v>
      </c>
      <c r="I50" s="88">
        <f>IF(E29=0,0,IF(I41/E29*40&gt;T52,(T52/40*E29+I42+I43)*M50,I45*M50))</f>
        <v>0</v>
      </c>
      <c r="J50" s="31" t="s">
        <v>13</v>
      </c>
      <c r="K50" s="88">
        <f>IF(E29=0,0,IF(K41/E29*40&gt;T52,(T52/40*E29+K42+K43)*M50,K45*M50))</f>
        <v>0</v>
      </c>
      <c r="L50" s="31" t="s">
        <v>13</v>
      </c>
      <c r="M50" s="109">
        <v>9.2999999999999999E-2</v>
      </c>
      <c r="N50" s="54"/>
      <c r="R50" s="1" t="s">
        <v>52</v>
      </c>
      <c r="S50" s="99">
        <f>S44-S49</f>
        <v>59850</v>
      </c>
    </row>
    <row r="51" spans="1:20" s="1" customFormat="1" ht="15" customHeight="1" x14ac:dyDescent="0.2">
      <c r="A51" s="53"/>
      <c r="B51" s="138" t="s">
        <v>17</v>
      </c>
      <c r="C51" s="138"/>
      <c r="D51" s="138"/>
      <c r="E51" s="88">
        <f>IF(E29=0,0,IF(E41/E29*40&gt;T52,(T52/40*E29+E42+E43)*M51,E45*M51))</f>
        <v>0</v>
      </c>
      <c r="F51" s="23" t="s">
        <v>13</v>
      </c>
      <c r="G51" s="88">
        <f>IF(E29=0,0,IF(G41/E29*40&gt;T52,(T52/40*E29+G42+G43)*M51,G45*M51))</f>
        <v>0</v>
      </c>
      <c r="H51" s="24" t="s">
        <v>13</v>
      </c>
      <c r="I51" s="88">
        <f>IF(E29=0,0,IF(I41/E29*40&gt;T52,(T52/40*E29+I42+I43)*M51,I45*M51))</f>
        <v>0</v>
      </c>
      <c r="J51" s="31" t="s">
        <v>13</v>
      </c>
      <c r="K51" s="88">
        <f>IF(E29=0,0,IF(K41/E29*40&gt;T52,(T52/40*E29+K42+K43)*M51,K45*M51))</f>
        <v>0</v>
      </c>
      <c r="L51" s="31" t="s">
        <v>13</v>
      </c>
      <c r="M51" s="109">
        <v>1.2999999999999999E-2</v>
      </c>
      <c r="N51" s="54"/>
      <c r="R51" s="1" t="s">
        <v>53</v>
      </c>
      <c r="S51" s="110">
        <f>M71-M49-M52-M53</f>
        <v>0.10599999999999997</v>
      </c>
    </row>
    <row r="52" spans="1:20" s="1" customFormat="1" ht="15" customHeight="1" x14ac:dyDescent="0.2">
      <c r="A52" s="53"/>
      <c r="B52" s="138" t="s">
        <v>18</v>
      </c>
      <c r="C52" s="138"/>
      <c r="D52" s="138"/>
      <c r="E52" s="88">
        <f>IF(E29=0,0,IF(E41/E29*40&gt;S52,(S52/40*E29+E42+E43)*M52,E45*M52))</f>
        <v>0</v>
      </c>
      <c r="F52" s="23" t="s">
        <v>13</v>
      </c>
      <c r="G52" s="88">
        <f>IF(E29=0,0,IF(G41/E29*40&gt;S52,(S52/40*E29+G42+G43)*M52,G45*M52))</f>
        <v>0</v>
      </c>
      <c r="H52" s="24" t="s">
        <v>13</v>
      </c>
      <c r="I52" s="88">
        <f>IF(E29=0,0,IF(I41/E29*40&gt;S52,(S52/40*E29+I42+I43)*M52,I45*M52))</f>
        <v>0</v>
      </c>
      <c r="J52" s="31" t="s">
        <v>13</v>
      </c>
      <c r="K52" s="88">
        <f>IF(E29=0,0,IF(K41/E29*40&gt;S52,(S52/40*E29+K42+K43)*M52,K45*M52))</f>
        <v>0</v>
      </c>
      <c r="L52" s="31" t="s">
        <v>13</v>
      </c>
      <c r="M52" s="109">
        <v>7.2999999999999995E-2</v>
      </c>
      <c r="N52" s="54"/>
      <c r="R52" s="1" t="s">
        <v>72</v>
      </c>
      <c r="S52" s="99">
        <v>4987.5</v>
      </c>
      <c r="T52" s="99">
        <v>7100</v>
      </c>
    </row>
    <row r="53" spans="1:20" s="1" customFormat="1" ht="15" customHeight="1" x14ac:dyDescent="0.2">
      <c r="A53" s="53"/>
      <c r="B53" s="68" t="s">
        <v>70</v>
      </c>
      <c r="C53" s="138"/>
      <c r="D53" s="138"/>
      <c r="E53" s="88">
        <f>IF(E29=0,0,IF(E41/E29*40&gt;S52,(S52/40*E29+E42+E43)*M53,E45*M53))</f>
        <v>0</v>
      </c>
      <c r="F53" s="23" t="s">
        <v>13</v>
      </c>
      <c r="G53" s="88">
        <f>IF(E29=0,0,IF(G41/E29*40&gt;S52,(S52/40*E29+G42+G43)*M53,G45*M53))</f>
        <v>0</v>
      </c>
      <c r="H53" s="24" t="s">
        <v>13</v>
      </c>
      <c r="I53" s="88">
        <f>IF(E29=0,0,IF(I41/E29*40&gt;S52,(S52/40*E29+I42+I43)*M53,I45*M53))</f>
        <v>0</v>
      </c>
      <c r="J53" s="31" t="s">
        <v>13</v>
      </c>
      <c r="K53" s="88">
        <f>IF(E29=0,0,IF(K41/E29*40&gt;S52,(S52/40*E29+K42+K43)*M53,K45*M53))</f>
        <v>0</v>
      </c>
      <c r="L53" s="31" t="s">
        <v>13</v>
      </c>
      <c r="M53" s="109"/>
      <c r="N53" s="54"/>
      <c r="S53" s="99"/>
    </row>
    <row r="54" spans="1:20" s="1" customFormat="1" ht="15" customHeight="1" x14ac:dyDescent="0.2">
      <c r="A54" s="53"/>
      <c r="B54" s="7"/>
      <c r="C54" s="7"/>
      <c r="D54" s="25" t="s">
        <v>14</v>
      </c>
      <c r="E54" s="86">
        <f>SUM(E49:E53)</f>
        <v>0</v>
      </c>
      <c r="F54" s="23" t="s">
        <v>13</v>
      </c>
      <c r="G54" s="86">
        <f>SUM(G49:G53)</f>
        <v>0</v>
      </c>
      <c r="H54" s="24" t="s">
        <v>13</v>
      </c>
      <c r="I54" s="86">
        <f>SUM(I49:I53)</f>
        <v>0</v>
      </c>
      <c r="J54" s="31" t="s">
        <v>13</v>
      </c>
      <c r="K54" s="86">
        <f>SUM(K49:K53)</f>
        <v>0</v>
      </c>
      <c r="L54" s="31" t="s">
        <v>13</v>
      </c>
      <c r="M54" s="68"/>
      <c r="N54" s="54"/>
      <c r="S54" s="99"/>
    </row>
    <row r="55" spans="1:20" s="1" customFormat="1" ht="15" customHeight="1" x14ac:dyDescent="0.2">
      <c r="A55" s="53"/>
      <c r="B55" s="11" t="s">
        <v>54</v>
      </c>
      <c r="C55" s="7"/>
      <c r="D55" s="25"/>
      <c r="E55" s="74"/>
      <c r="F55" s="111"/>
      <c r="G55" s="74"/>
      <c r="H55" s="112"/>
      <c r="I55" s="74"/>
      <c r="J55" s="113"/>
      <c r="K55" s="74"/>
      <c r="L55" s="113"/>
      <c r="M55" s="68"/>
      <c r="N55" s="54"/>
      <c r="S55" s="99"/>
    </row>
    <row r="56" spans="1:20" s="1" customFormat="1" ht="15" customHeight="1" x14ac:dyDescent="0.2">
      <c r="A56" s="53"/>
      <c r="B56" s="138" t="s">
        <v>55</v>
      </c>
      <c r="C56" s="138"/>
      <c r="D56" s="138"/>
      <c r="E56" s="88">
        <f>(E44-E43)*M56</f>
        <v>0</v>
      </c>
      <c r="F56" s="23" t="s">
        <v>13</v>
      </c>
      <c r="G56" s="88">
        <f>(G44-G43)*M56</f>
        <v>0</v>
      </c>
      <c r="H56" s="24" t="s">
        <v>13</v>
      </c>
      <c r="I56" s="88">
        <f>(I44-I43)*M56</f>
        <v>0</v>
      </c>
      <c r="J56" s="31" t="s">
        <v>13</v>
      </c>
      <c r="K56" s="88">
        <f>(K44-K43)*M56</f>
        <v>0</v>
      </c>
      <c r="L56" s="31" t="s">
        <v>13</v>
      </c>
      <c r="M56" s="109"/>
      <c r="N56" s="54"/>
      <c r="S56" s="99"/>
    </row>
    <row r="57" spans="1:20" s="1" customFormat="1" ht="15" customHeight="1" x14ac:dyDescent="0.2">
      <c r="A57" s="53"/>
      <c r="B57" s="139"/>
      <c r="C57" s="139"/>
      <c r="D57" s="140"/>
      <c r="E57" s="88">
        <f>$E$45*M57</f>
        <v>0</v>
      </c>
      <c r="F57" s="23" t="s">
        <v>13</v>
      </c>
      <c r="G57" s="88">
        <f>$G$45*M57</f>
        <v>0</v>
      </c>
      <c r="H57" s="24" t="s">
        <v>13</v>
      </c>
      <c r="I57" s="88">
        <f>$I$45*M57</f>
        <v>0</v>
      </c>
      <c r="J57" s="31" t="s">
        <v>13</v>
      </c>
      <c r="K57" s="88">
        <f>$K$45*M57</f>
        <v>0</v>
      </c>
      <c r="L57" s="31" t="s">
        <v>13</v>
      </c>
      <c r="M57" s="109"/>
      <c r="N57" s="54"/>
      <c r="S57" s="99"/>
    </row>
    <row r="58" spans="1:20" s="1" customFormat="1" ht="15" customHeight="1" x14ac:dyDescent="0.2">
      <c r="A58" s="53"/>
      <c r="B58" s="7"/>
      <c r="C58" s="7"/>
      <c r="D58" s="25" t="s">
        <v>14</v>
      </c>
      <c r="E58" s="86">
        <f>SUM(E56:E57)</f>
        <v>0</v>
      </c>
      <c r="F58" s="23" t="s">
        <v>13</v>
      </c>
      <c r="G58" s="86">
        <f>SUM(G56:G57)</f>
        <v>0</v>
      </c>
      <c r="H58" s="24" t="s">
        <v>13</v>
      </c>
      <c r="I58" s="86">
        <f>SUM(I56:I57)</f>
        <v>0</v>
      </c>
      <c r="J58" s="31" t="s">
        <v>13</v>
      </c>
      <c r="K58" s="86">
        <f>SUM(K56:K57)</f>
        <v>0</v>
      </c>
      <c r="L58" s="31" t="s">
        <v>13</v>
      </c>
      <c r="M58" s="68"/>
      <c r="N58" s="54"/>
      <c r="S58" s="99"/>
    </row>
    <row r="59" spans="1:20" s="1" customFormat="1" ht="15" customHeight="1" x14ac:dyDescent="0.2">
      <c r="A59" s="53"/>
      <c r="B59" s="11" t="s">
        <v>56</v>
      </c>
      <c r="C59" s="7"/>
      <c r="D59" s="25"/>
      <c r="E59" s="74"/>
      <c r="F59" s="111"/>
      <c r="G59" s="74"/>
      <c r="H59" s="112"/>
      <c r="I59" s="74"/>
      <c r="J59" s="113"/>
      <c r="K59" s="74"/>
      <c r="L59" s="113"/>
      <c r="M59" s="68"/>
      <c r="N59" s="54"/>
      <c r="S59" s="99"/>
    </row>
    <row r="60" spans="1:20" s="1" customFormat="1" ht="15" customHeight="1" x14ac:dyDescent="0.2">
      <c r="A60" s="53"/>
      <c r="B60" s="114" t="s">
        <v>25</v>
      </c>
      <c r="C60" s="138"/>
      <c r="D60" s="138"/>
      <c r="E60" s="88">
        <f>$E$45*M60</f>
        <v>0</v>
      </c>
      <c r="F60" s="23" t="s">
        <v>13</v>
      </c>
      <c r="G60" s="88">
        <f>$G$45*M60</f>
        <v>0</v>
      </c>
      <c r="H60" s="24" t="s">
        <v>13</v>
      </c>
      <c r="I60" s="88">
        <f>$I$45*M60</f>
        <v>0</v>
      </c>
      <c r="J60" s="31" t="s">
        <v>13</v>
      </c>
      <c r="K60" s="88">
        <f>$K$45*M60</f>
        <v>0</v>
      </c>
      <c r="L60" s="31" t="s">
        <v>13</v>
      </c>
      <c r="M60" s="109"/>
      <c r="N60" s="54"/>
      <c r="S60" s="99"/>
    </row>
    <row r="61" spans="1:20" s="1" customFormat="1" ht="15" customHeight="1" x14ac:dyDescent="0.2">
      <c r="A61" s="53"/>
      <c r="B61" s="138" t="s">
        <v>26</v>
      </c>
      <c r="C61" s="138"/>
      <c r="D61" s="138"/>
      <c r="E61" s="88">
        <f>$E$45*M61</f>
        <v>0</v>
      </c>
      <c r="F61" s="23" t="s">
        <v>13</v>
      </c>
      <c r="G61" s="88">
        <f>$G$45*M61</f>
        <v>0</v>
      </c>
      <c r="H61" s="24" t="s">
        <v>13</v>
      </c>
      <c r="I61" s="88">
        <f>$I$45*M61</f>
        <v>0</v>
      </c>
      <c r="J61" s="31" t="s">
        <v>13</v>
      </c>
      <c r="K61" s="88">
        <f>$K$45*M61</f>
        <v>0</v>
      </c>
      <c r="L61" s="31" t="s">
        <v>13</v>
      </c>
      <c r="M61" s="109"/>
      <c r="N61" s="54"/>
      <c r="S61" s="99"/>
    </row>
    <row r="62" spans="1:20" s="1" customFormat="1" ht="15" customHeight="1" x14ac:dyDescent="0.2">
      <c r="A62" s="53"/>
      <c r="B62" s="138" t="s">
        <v>43</v>
      </c>
      <c r="C62" s="138"/>
      <c r="D62" s="138"/>
      <c r="E62" s="88">
        <f>$E$45*M62</f>
        <v>0</v>
      </c>
      <c r="F62" s="23" t="s">
        <v>13</v>
      </c>
      <c r="G62" s="88">
        <f>$G$45*M62</f>
        <v>0</v>
      </c>
      <c r="H62" s="24" t="s">
        <v>13</v>
      </c>
      <c r="I62" s="88">
        <f>$I$45*M62</f>
        <v>0</v>
      </c>
      <c r="J62" s="31" t="s">
        <v>13</v>
      </c>
      <c r="K62" s="88">
        <f>$K$45*M62</f>
        <v>0</v>
      </c>
      <c r="L62" s="31" t="s">
        <v>13</v>
      </c>
      <c r="M62" s="109">
        <v>5.9999999999999995E-4</v>
      </c>
      <c r="N62" s="54"/>
      <c r="S62" s="99"/>
    </row>
    <row r="63" spans="1:20" s="1" customFormat="1" ht="15" customHeight="1" x14ac:dyDescent="0.2">
      <c r="A63" s="53"/>
      <c r="B63" s="7"/>
      <c r="C63" s="7"/>
      <c r="D63" s="25" t="s">
        <v>14</v>
      </c>
      <c r="E63" s="86">
        <f>SUM(E60:E62)</f>
        <v>0</v>
      </c>
      <c r="F63" s="23"/>
      <c r="G63" s="86">
        <f>SUM(G60:G62)</f>
        <v>0</v>
      </c>
      <c r="H63" s="24"/>
      <c r="I63" s="86">
        <f>SUM(I60:I62)</f>
        <v>0</v>
      </c>
      <c r="J63" s="115"/>
      <c r="K63" s="86">
        <f>SUM(K60:K62)</f>
        <v>0</v>
      </c>
      <c r="L63" s="115"/>
      <c r="M63" s="68"/>
      <c r="N63" s="54"/>
      <c r="S63" s="99"/>
    </row>
    <row r="64" spans="1:20" s="29" customFormat="1" ht="15" customHeight="1" x14ac:dyDescent="0.2">
      <c r="A64" s="59"/>
      <c r="B64" s="7" t="s">
        <v>19</v>
      </c>
      <c r="C64" s="7"/>
      <c r="D64" s="7"/>
      <c r="E64" s="85">
        <f>E44+E54+E58+E63</f>
        <v>0</v>
      </c>
      <c r="F64" s="26" t="s">
        <v>13</v>
      </c>
      <c r="G64" s="85">
        <f>G44+G54+G58+G63</f>
        <v>0</v>
      </c>
      <c r="H64" s="27" t="s">
        <v>13</v>
      </c>
      <c r="I64" s="85">
        <f>I44+I54+I58+I63</f>
        <v>0</v>
      </c>
      <c r="J64" s="28" t="s">
        <v>13</v>
      </c>
      <c r="K64" s="85">
        <f>K44+K54+K58+K63</f>
        <v>0</v>
      </c>
      <c r="L64" s="28" t="s">
        <v>13</v>
      </c>
      <c r="M64" s="7"/>
      <c r="N64" s="60"/>
      <c r="S64" s="116"/>
    </row>
    <row r="65" spans="1:19" s="1" customFormat="1" ht="15" customHeight="1" x14ac:dyDescent="0.2">
      <c r="A65" s="53"/>
      <c r="B65" s="11" t="s">
        <v>36</v>
      </c>
      <c r="C65" s="138"/>
      <c r="D65" s="138"/>
      <c r="E65" s="74"/>
      <c r="F65" s="75"/>
      <c r="G65" s="76"/>
      <c r="H65" s="77"/>
      <c r="I65" s="76"/>
      <c r="J65" s="78"/>
      <c r="K65" s="76"/>
      <c r="L65" s="78"/>
      <c r="M65" s="138"/>
      <c r="N65" s="54"/>
      <c r="S65" s="99"/>
    </row>
    <row r="66" spans="1:19" s="1" customFormat="1" ht="15" customHeight="1" x14ac:dyDescent="0.2">
      <c r="A66" s="53"/>
      <c r="B66" s="138" t="s">
        <v>20</v>
      </c>
      <c r="C66" s="138"/>
      <c r="D66" s="138"/>
      <c r="E66" s="117">
        <v>12</v>
      </c>
      <c r="F66" s="75"/>
      <c r="G66" s="117">
        <v>0</v>
      </c>
      <c r="H66" s="77"/>
      <c r="I66" s="117">
        <v>0</v>
      </c>
      <c r="J66" s="79"/>
      <c r="K66" s="117">
        <v>0</v>
      </c>
      <c r="L66" s="79"/>
      <c r="M66" s="138"/>
      <c r="N66" s="54"/>
      <c r="S66" s="99"/>
    </row>
    <row r="67" spans="1:19" s="1" customFormat="1" ht="15" customHeight="1" x14ac:dyDescent="0.2">
      <c r="A67" s="53"/>
      <c r="B67" s="138" t="s">
        <v>21</v>
      </c>
      <c r="C67" s="138"/>
      <c r="D67" s="138"/>
      <c r="E67" s="85">
        <f>E64*E66</f>
        <v>0</v>
      </c>
      <c r="F67" s="37" t="s">
        <v>13</v>
      </c>
      <c r="G67" s="85">
        <f>G64*G66</f>
        <v>0</v>
      </c>
      <c r="H67" s="37" t="s">
        <v>13</v>
      </c>
      <c r="I67" s="85">
        <f>I64*I66</f>
        <v>0</v>
      </c>
      <c r="J67" s="37" t="s">
        <v>13</v>
      </c>
      <c r="K67" s="85">
        <f>K64*K66</f>
        <v>0</v>
      </c>
      <c r="L67" s="37" t="s">
        <v>13</v>
      </c>
      <c r="M67" s="138"/>
      <c r="N67" s="54"/>
      <c r="S67" s="99"/>
    </row>
    <row r="68" spans="1:19" s="1" customFormat="1" ht="5.25" customHeight="1" x14ac:dyDescent="0.2">
      <c r="A68" s="53"/>
      <c r="B68" s="138"/>
      <c r="C68" s="138"/>
      <c r="D68" s="138"/>
      <c r="E68" s="30"/>
      <c r="F68" s="15"/>
      <c r="G68" s="138"/>
      <c r="H68" s="138"/>
      <c r="I68" s="138"/>
      <c r="J68" s="138"/>
      <c r="K68" s="138"/>
      <c r="L68" s="138"/>
      <c r="M68" s="138"/>
      <c r="N68" s="54"/>
      <c r="S68" s="99"/>
    </row>
    <row r="69" spans="1:19" s="29" customFormat="1" ht="12.75" customHeight="1" x14ac:dyDescent="0.2">
      <c r="A69" s="59"/>
      <c r="B69" s="7" t="s">
        <v>22</v>
      </c>
      <c r="C69" s="7"/>
      <c r="D69" s="7"/>
      <c r="E69" s="85">
        <f>E67+G67+I67+K67</f>
        <v>0</v>
      </c>
      <c r="F69" s="31" t="s">
        <v>13</v>
      </c>
      <c r="G69" s="7"/>
      <c r="H69" s="7"/>
      <c r="I69" s="7"/>
      <c r="J69" s="7"/>
      <c r="K69" s="7"/>
      <c r="L69" s="7"/>
      <c r="M69" s="37" t="s">
        <v>28</v>
      </c>
      <c r="N69" s="60"/>
      <c r="S69" s="116"/>
    </row>
    <row r="70" spans="1:19" s="29" customFormat="1" ht="12.75" customHeight="1" x14ac:dyDescent="0.2">
      <c r="A70" s="59"/>
      <c r="B70" s="146" t="s">
        <v>57</v>
      </c>
      <c r="C70" s="146"/>
      <c r="D70" s="147"/>
      <c r="E70" s="107"/>
      <c r="F70" s="31" t="s">
        <v>13</v>
      </c>
      <c r="G70" s="7"/>
      <c r="H70" s="7"/>
      <c r="I70" s="7"/>
      <c r="J70" s="7"/>
      <c r="K70" s="7"/>
      <c r="L70" s="7"/>
      <c r="M70" s="109"/>
      <c r="N70" s="60"/>
      <c r="S70" s="116"/>
    </row>
    <row r="71" spans="1:19" s="29" customFormat="1" ht="12.75" customHeight="1" x14ac:dyDescent="0.2">
      <c r="A71" s="59"/>
      <c r="B71" s="146" t="s">
        <v>42</v>
      </c>
      <c r="C71" s="146"/>
      <c r="D71" s="147"/>
      <c r="E71" s="86">
        <f>IF(S43&gt;S47,S44*S51,IF(S43+S44&gt;S47,S50*M71+S49*S51,S44*M71))</f>
        <v>0</v>
      </c>
      <c r="F71" s="31" t="s">
        <v>13</v>
      </c>
      <c r="G71" s="7"/>
      <c r="H71" s="7"/>
      <c r="I71" s="7"/>
      <c r="J71" s="7"/>
      <c r="K71" s="7"/>
      <c r="L71" s="7"/>
      <c r="M71" s="119">
        <f>SUM(M49:M53)</f>
        <v>0.18924999999999997</v>
      </c>
      <c r="N71" s="60"/>
      <c r="S71" s="116"/>
    </row>
    <row r="72" spans="1:19" s="1" customFormat="1" ht="12.75" customHeight="1" x14ac:dyDescent="0.2">
      <c r="A72" s="53"/>
      <c r="B72" s="146" t="s">
        <v>58</v>
      </c>
      <c r="C72" s="146"/>
      <c r="D72" s="147"/>
      <c r="E72" s="120">
        <f>$E$70*M72</f>
        <v>0</v>
      </c>
      <c r="F72" s="31" t="s">
        <v>13</v>
      </c>
      <c r="G72" s="121"/>
      <c r="H72" s="138"/>
      <c r="I72" s="138"/>
      <c r="J72" s="138"/>
      <c r="K72" s="138"/>
      <c r="L72" s="138"/>
      <c r="M72" s="119">
        <f>SUM(M56:M57)</f>
        <v>0</v>
      </c>
      <c r="N72" s="54"/>
      <c r="S72" s="99"/>
    </row>
    <row r="73" spans="1:19" s="1" customFormat="1" ht="12.75" customHeight="1" x14ac:dyDescent="0.2">
      <c r="A73" s="53"/>
      <c r="B73" s="146" t="s">
        <v>59</v>
      </c>
      <c r="C73" s="146"/>
      <c r="D73" s="147"/>
      <c r="E73" s="120">
        <f>$E$70*M73</f>
        <v>0</v>
      </c>
      <c r="F73" s="31" t="s">
        <v>13</v>
      </c>
      <c r="G73" s="138"/>
      <c r="H73" s="138"/>
      <c r="I73" s="138"/>
      <c r="J73" s="138"/>
      <c r="K73" s="138"/>
      <c r="L73" s="138"/>
      <c r="M73" s="119">
        <f>M60+M62</f>
        <v>5.9999999999999995E-4</v>
      </c>
      <c r="N73" s="54"/>
      <c r="S73" s="99"/>
    </row>
    <row r="74" spans="1:19" s="1" customFormat="1" ht="12.75" hidden="1" customHeight="1" x14ac:dyDescent="0.2">
      <c r="A74" s="53"/>
      <c r="B74" s="146"/>
      <c r="C74" s="146"/>
      <c r="D74" s="147"/>
      <c r="E74" s="107">
        <f>$E$70*M74</f>
        <v>0</v>
      </c>
      <c r="F74" s="31" t="s">
        <v>13</v>
      </c>
      <c r="G74" s="138"/>
      <c r="H74" s="138"/>
      <c r="I74" s="138"/>
      <c r="J74" s="138"/>
      <c r="K74" s="138"/>
      <c r="L74" s="138"/>
      <c r="M74" s="108"/>
      <c r="N74" s="54"/>
      <c r="S74" s="99"/>
    </row>
    <row r="75" spans="1:19" s="1" customFormat="1" ht="12.75" hidden="1" customHeight="1" thickBot="1" x14ac:dyDescent="0.25">
      <c r="A75" s="53"/>
      <c r="B75" s="146"/>
      <c r="C75" s="146"/>
      <c r="D75" s="147"/>
      <c r="E75" s="107">
        <f>$E$70*M75</f>
        <v>0</v>
      </c>
      <c r="F75" s="31" t="s">
        <v>13</v>
      </c>
      <c r="G75" s="138"/>
      <c r="H75" s="138"/>
      <c r="I75" s="138"/>
      <c r="J75" s="138"/>
      <c r="K75" s="138"/>
      <c r="L75" s="138"/>
      <c r="M75" s="108"/>
      <c r="N75" s="54"/>
      <c r="S75" s="99"/>
    </row>
    <row r="76" spans="1:19" s="1" customFormat="1" ht="12.75" customHeight="1" x14ac:dyDescent="0.2">
      <c r="A76" s="53"/>
      <c r="B76" s="146" t="s">
        <v>23</v>
      </c>
      <c r="C76" s="146"/>
      <c r="D76" s="147"/>
      <c r="E76" s="120">
        <f>(E45*E66+G45*G66+I45*I66+K45*K66+E70)*H76*J76/1000</f>
        <v>0</v>
      </c>
      <c r="F76" s="31" t="s">
        <v>13</v>
      </c>
      <c r="G76" s="1" t="s">
        <v>62</v>
      </c>
      <c r="H76" s="124"/>
      <c r="I76" s="138" t="s">
        <v>61</v>
      </c>
      <c r="J76" s="124"/>
      <c r="K76" s="138"/>
      <c r="L76" s="138"/>
      <c r="M76" s="118"/>
      <c r="N76" s="54"/>
      <c r="S76" s="99"/>
    </row>
    <row r="77" spans="1:19" s="1" customFormat="1" ht="12.75" customHeight="1" x14ac:dyDescent="0.2">
      <c r="A77" s="53"/>
      <c r="B77" s="144" t="s">
        <v>64</v>
      </c>
      <c r="C77" s="144"/>
      <c r="D77" s="145"/>
      <c r="E77" s="120">
        <f>(E45*E66+G45*G66+I45*I66+K45*K66+E70)*J77/1000</f>
        <v>0</v>
      </c>
      <c r="F77" s="31" t="s">
        <v>13</v>
      </c>
      <c r="G77" s="138"/>
      <c r="H77" s="138"/>
      <c r="I77" s="138" t="s">
        <v>61</v>
      </c>
      <c r="J77" s="124"/>
      <c r="K77" s="138"/>
      <c r="L77" s="138"/>
      <c r="M77" s="118"/>
      <c r="N77" s="58"/>
      <c r="S77" s="99"/>
    </row>
    <row r="78" spans="1:19" s="1" customFormat="1" ht="12.75" customHeight="1" x14ac:dyDescent="0.2">
      <c r="A78" s="53"/>
      <c r="B78" s="139"/>
      <c r="C78" s="139"/>
      <c r="D78" s="140"/>
      <c r="E78" s="129"/>
      <c r="F78" s="31" t="s">
        <v>13</v>
      </c>
      <c r="G78" s="138"/>
      <c r="H78" s="138"/>
      <c r="I78" s="138"/>
      <c r="J78" s="128"/>
      <c r="K78" s="138"/>
      <c r="L78" s="138"/>
      <c r="M78" s="118"/>
      <c r="N78" s="58"/>
      <c r="S78" s="99"/>
    </row>
    <row r="79" spans="1:19" s="138" customFormat="1" ht="5.25" customHeight="1" thickBot="1" x14ac:dyDescent="0.25">
      <c r="A79" s="53"/>
      <c r="E79" s="30"/>
      <c r="F79" s="15"/>
      <c r="N79" s="54"/>
      <c r="S79" s="30"/>
    </row>
    <row r="80" spans="1:19" s="1" customFormat="1" ht="12.75" customHeight="1" thickBot="1" x14ac:dyDescent="0.25">
      <c r="A80" s="53"/>
      <c r="B80" s="10" t="s">
        <v>24</v>
      </c>
      <c r="C80" s="138"/>
      <c r="D80" s="138"/>
      <c r="E80" s="134">
        <f>SUM(E69:E78)</f>
        <v>0</v>
      </c>
      <c r="F80" s="84" t="s">
        <v>13</v>
      </c>
      <c r="G80" s="131" t="s">
        <v>66</v>
      </c>
      <c r="H80" s="131" t="s">
        <v>67</v>
      </c>
      <c r="I80" s="135">
        <f>E44*E66+G44*G66+I44*I66+K44*K66+E70</f>
        <v>0</v>
      </c>
      <c r="J80" s="133" t="s">
        <v>68</v>
      </c>
      <c r="K80" s="135">
        <f>(E54+E58+E63)*E66+(G54+G58+G63)*G66+(I54+I58+I63)*I66+(K54+K58+K63)*K66+E71+E72+E73</f>
        <v>0</v>
      </c>
      <c r="L80" s="132" t="s">
        <v>69</v>
      </c>
      <c r="M80" s="135">
        <f>E76+E77</f>
        <v>0</v>
      </c>
      <c r="N80" s="54"/>
      <c r="S80" s="99"/>
    </row>
    <row r="81" spans="1:19" s="1" customFormat="1" ht="4.5" customHeight="1" thickBot="1" x14ac:dyDescent="0.25">
      <c r="A81" s="61"/>
      <c r="B81" s="50"/>
      <c r="C81" s="50"/>
      <c r="D81" s="50"/>
      <c r="E81" s="50"/>
      <c r="F81" s="62"/>
      <c r="G81" s="50"/>
      <c r="H81" s="50"/>
      <c r="I81" s="50"/>
      <c r="J81" s="50"/>
      <c r="K81" s="50"/>
      <c r="L81" s="50"/>
      <c r="M81" s="50"/>
      <c r="N81" s="63"/>
      <c r="S81" s="99"/>
    </row>
    <row r="82" spans="1:19" s="1" customFormat="1" ht="11.25" x14ac:dyDescent="0.2">
      <c r="F82" s="32"/>
      <c r="S82" s="99"/>
    </row>
    <row r="83" spans="1:19" s="1" customFormat="1" ht="11.25" x14ac:dyDescent="0.2">
      <c r="F83" s="32"/>
      <c r="S83" s="99"/>
    </row>
    <row r="84" spans="1:19" s="1" customFormat="1" ht="11.25" x14ac:dyDescent="0.2">
      <c r="F84" s="32"/>
      <c r="S84" s="99"/>
    </row>
    <row r="85" spans="1:19" s="1" customFormat="1" ht="11.25" x14ac:dyDescent="0.2">
      <c r="F85" s="32"/>
      <c r="S85" s="99"/>
    </row>
    <row r="86" spans="1:19" s="1" customFormat="1" ht="11.25" x14ac:dyDescent="0.2">
      <c r="F86" s="32"/>
      <c r="S86" s="99"/>
    </row>
    <row r="87" spans="1:19" s="1" customFormat="1" ht="11.25" x14ac:dyDescent="0.2">
      <c r="F87" s="32"/>
      <c r="S87" s="99"/>
    </row>
  </sheetData>
  <mergeCells count="23">
    <mergeCell ref="B75:D75"/>
    <mergeCell ref="B76:D76"/>
    <mergeCell ref="B77:D77"/>
    <mergeCell ref="B78:D78"/>
    <mergeCell ref="B57:D57"/>
    <mergeCell ref="B70:D70"/>
    <mergeCell ref="B71:D71"/>
    <mergeCell ref="B72:D72"/>
    <mergeCell ref="B73:D73"/>
    <mergeCell ref="B74:D74"/>
    <mergeCell ref="I16:J16"/>
    <mergeCell ref="E18:M18"/>
    <mergeCell ref="L23:M23"/>
    <mergeCell ref="M34:M36"/>
    <mergeCell ref="B42:D42"/>
    <mergeCell ref="B43:D43"/>
    <mergeCell ref="A3:B3"/>
    <mergeCell ref="C3:F3"/>
    <mergeCell ref="H3:M3"/>
    <mergeCell ref="D5:M5"/>
    <mergeCell ref="D7:M7"/>
    <mergeCell ref="E12:G12"/>
    <mergeCell ref="I12:J12"/>
  </mergeCells>
  <pageMargins left="0.78740157480314965" right="0.59055118110236227" top="0.78740157480314965" bottom="0.78740157480314965" header="0.51181102362204722" footer="0.51181102362204722"/>
  <pageSetup paperSize="9" scale="8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F0114-3B37-4383-A12E-D5C3D0E585F9}">
  <sheetPr>
    <pageSetUpPr fitToPage="1"/>
  </sheetPr>
  <dimension ref="A1:T87"/>
  <sheetViews>
    <sheetView workbookViewId="0">
      <selection activeCell="V43" sqref="V43"/>
    </sheetView>
  </sheetViews>
  <sheetFormatPr baseColWidth="10" defaultRowHeight="12.75" x14ac:dyDescent="0.2"/>
  <cols>
    <col min="1" max="1" width="2.28515625" customWidth="1"/>
    <col min="2" max="2" width="3.7109375" customWidth="1"/>
    <col min="3" max="3" width="9.140625" customWidth="1"/>
    <col min="4" max="4" width="18.7109375" customWidth="1"/>
    <col min="5" max="5" width="10.7109375" customWidth="1"/>
    <col min="6" max="6" width="4.28515625" style="17" customWidth="1"/>
    <col min="7" max="7" width="10.7109375" customWidth="1"/>
    <col min="8" max="8" width="5.140625" customWidth="1"/>
    <col min="9" max="9" width="10.140625" customWidth="1"/>
    <col min="10" max="10" width="4.85546875" customWidth="1"/>
    <col min="11" max="11" width="10.140625" customWidth="1"/>
    <col min="12" max="12" width="4.85546875" customWidth="1"/>
    <col min="13" max="13" width="10.42578125" customWidth="1"/>
    <col min="14" max="14" width="1.42578125" customWidth="1"/>
    <col min="17" max="17" width="11.42578125" hidden="1" customWidth="1"/>
    <col min="18" max="18" width="18.42578125" hidden="1" customWidth="1"/>
    <col min="19" max="19" width="11.42578125" style="93" hidden="1" customWidth="1"/>
    <col min="20" max="20" width="11.42578125" hidden="1" customWidth="1"/>
    <col min="21" max="21" width="0" hidden="1" customWidth="1"/>
  </cols>
  <sheetData>
    <row r="1" spans="1:19" x14ac:dyDescent="0.2">
      <c r="A1" s="38"/>
      <c r="B1" s="39" t="s">
        <v>40</v>
      </c>
      <c r="C1" s="39"/>
      <c r="D1" s="39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9" x14ac:dyDescent="0.2">
      <c r="A2" s="42"/>
      <c r="B2" s="9" t="s">
        <v>35</v>
      </c>
      <c r="C2" s="9"/>
      <c r="D2" s="9"/>
      <c r="E2" s="4"/>
      <c r="F2" s="4"/>
      <c r="G2" s="4"/>
      <c r="H2" s="4"/>
      <c r="I2" s="4"/>
      <c r="J2" s="4"/>
      <c r="K2" s="4"/>
      <c r="L2" s="4"/>
      <c r="M2" s="4"/>
      <c r="N2" s="43"/>
    </row>
    <row r="3" spans="1:19" s="6" customFormat="1" ht="18" customHeight="1" x14ac:dyDescent="0.2">
      <c r="A3" s="148" t="s">
        <v>0</v>
      </c>
      <c r="B3" s="149"/>
      <c r="C3" s="150"/>
      <c r="D3" s="151"/>
      <c r="E3" s="151"/>
      <c r="F3" s="152"/>
      <c r="G3" s="64" t="s">
        <v>1</v>
      </c>
      <c r="H3" s="150"/>
      <c r="I3" s="151"/>
      <c r="J3" s="151"/>
      <c r="K3" s="151"/>
      <c r="L3" s="151"/>
      <c r="M3" s="152"/>
      <c r="N3" s="45"/>
      <c r="S3" s="94"/>
    </row>
    <row r="4" spans="1:19" s="6" customFormat="1" ht="5.25" customHeight="1" x14ac:dyDescent="0.2">
      <c r="A4" s="136"/>
      <c r="B4" s="137"/>
      <c r="C4" s="8"/>
      <c r="D4" s="8"/>
      <c r="E4" s="64"/>
      <c r="F4" s="137"/>
      <c r="G4" s="137"/>
      <c r="H4" s="64"/>
      <c r="I4" s="64"/>
      <c r="J4" s="87"/>
      <c r="K4" s="64"/>
      <c r="L4" s="87"/>
      <c r="M4" s="87"/>
      <c r="N4" s="45"/>
      <c r="S4" s="94"/>
    </row>
    <row r="5" spans="1:19" s="6" customFormat="1" ht="18" customHeight="1" x14ac:dyDescent="0.2">
      <c r="A5" s="136" t="s">
        <v>38</v>
      </c>
      <c r="B5" s="137"/>
      <c r="C5" s="8"/>
      <c r="D5" s="150"/>
      <c r="E5" s="151"/>
      <c r="F5" s="151"/>
      <c r="G5" s="151"/>
      <c r="H5" s="151"/>
      <c r="I5" s="151"/>
      <c r="J5" s="151"/>
      <c r="K5" s="151"/>
      <c r="L5" s="151"/>
      <c r="M5" s="152"/>
      <c r="N5" s="45"/>
      <c r="S5" s="94"/>
    </row>
    <row r="6" spans="1:19" s="6" customFormat="1" ht="5.25" customHeight="1" x14ac:dyDescent="0.2">
      <c r="A6" s="136"/>
      <c r="B6" s="137"/>
      <c r="C6" s="8"/>
      <c r="D6" s="8"/>
      <c r="E6" s="64"/>
      <c r="F6" s="137"/>
      <c r="G6" s="137"/>
      <c r="H6" s="64"/>
      <c r="I6" s="64"/>
      <c r="J6" s="87"/>
      <c r="K6" s="64"/>
      <c r="L6" s="87"/>
      <c r="M6" s="87"/>
      <c r="N6" s="45"/>
      <c r="S6" s="94"/>
    </row>
    <row r="7" spans="1:19" s="6" customFormat="1" ht="18" customHeight="1" x14ac:dyDescent="0.2">
      <c r="A7" s="136" t="s">
        <v>39</v>
      </c>
      <c r="B7" s="137"/>
      <c r="C7" s="8"/>
      <c r="D7" s="150"/>
      <c r="E7" s="151"/>
      <c r="F7" s="151"/>
      <c r="G7" s="151"/>
      <c r="H7" s="151"/>
      <c r="I7" s="151"/>
      <c r="J7" s="151"/>
      <c r="K7" s="151"/>
      <c r="L7" s="151"/>
      <c r="M7" s="152"/>
      <c r="N7" s="45"/>
      <c r="S7" s="94"/>
    </row>
    <row r="8" spans="1:19" s="6" customFormat="1" ht="5.25" customHeight="1" thickBot="1" x14ac:dyDescent="0.25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  <c r="S8" s="94"/>
    </row>
    <row r="9" spans="1:19" ht="13.5" thickBot="1" x14ac:dyDescent="0.25"/>
    <row r="10" spans="1:19" s="3" customFormat="1" x14ac:dyDescent="0.2">
      <c r="A10" s="38"/>
      <c r="B10" s="51" t="s">
        <v>29</v>
      </c>
      <c r="C10" s="39"/>
      <c r="D10" s="40"/>
      <c r="E10" s="40"/>
      <c r="F10" s="52"/>
      <c r="G10" s="40"/>
      <c r="H10" s="40"/>
      <c r="I10" s="40"/>
      <c r="J10" s="40"/>
      <c r="K10" s="40"/>
      <c r="L10" s="40"/>
      <c r="M10" s="40"/>
      <c r="N10" s="41"/>
      <c r="S10" s="95"/>
    </row>
    <row r="11" spans="1:19" x14ac:dyDescent="0.2">
      <c r="A11" s="42"/>
      <c r="B11" s="13" t="s">
        <v>44</v>
      </c>
      <c r="C11" s="9"/>
      <c r="D11" s="4"/>
      <c r="E11" s="4"/>
      <c r="F11" s="14"/>
      <c r="G11" s="4"/>
      <c r="H11" s="4"/>
      <c r="I11" s="35"/>
      <c r="J11" s="34"/>
      <c r="K11" s="35"/>
      <c r="L11" s="34"/>
      <c r="M11" s="34"/>
      <c r="N11" s="43"/>
    </row>
    <row r="12" spans="1:19" s="1" customFormat="1" ht="13.5" customHeight="1" x14ac:dyDescent="0.2">
      <c r="A12" s="53"/>
      <c r="B12" s="138"/>
      <c r="C12" s="138"/>
      <c r="D12" s="138"/>
      <c r="E12" s="155" t="s">
        <v>10</v>
      </c>
      <c r="F12" s="155"/>
      <c r="G12" s="155"/>
      <c r="H12" s="138"/>
      <c r="I12" s="156"/>
      <c r="J12" s="156"/>
      <c r="K12" s="96"/>
      <c r="L12" s="97"/>
      <c r="M12" s="97"/>
      <c r="N12" s="98"/>
      <c r="S12" s="99"/>
    </row>
    <row r="13" spans="1:19" ht="3.75" customHeight="1" x14ac:dyDescent="0.2">
      <c r="A13" s="48"/>
      <c r="B13" s="5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49"/>
    </row>
    <row r="14" spans="1:19" ht="3.75" customHeight="1" x14ac:dyDescent="0.2">
      <c r="A14" s="46"/>
      <c r="B14" s="3"/>
      <c r="C14" s="3"/>
      <c r="D14" s="3"/>
      <c r="E14" s="3"/>
      <c r="F14" s="12"/>
      <c r="G14" s="3"/>
      <c r="H14" s="3"/>
      <c r="I14" s="3"/>
      <c r="J14" s="3"/>
      <c r="K14" s="3"/>
      <c r="L14" s="3"/>
      <c r="M14" s="3"/>
      <c r="N14" s="47"/>
    </row>
    <row r="15" spans="1:19" x14ac:dyDescent="0.2">
      <c r="A15" s="46"/>
      <c r="B15" s="10" t="s">
        <v>30</v>
      </c>
      <c r="C15" s="3"/>
      <c r="D15" s="3"/>
      <c r="E15" s="3"/>
      <c r="F15" s="12"/>
      <c r="G15" s="3"/>
      <c r="H15" s="3"/>
      <c r="I15" s="3"/>
      <c r="J15" s="3"/>
      <c r="K15" s="3"/>
      <c r="L15" s="3"/>
      <c r="M15" s="3"/>
      <c r="N15" s="47"/>
    </row>
    <row r="16" spans="1:19" ht="15" customHeight="1" x14ac:dyDescent="0.2">
      <c r="A16" s="46"/>
      <c r="B16" s="138" t="s">
        <v>2</v>
      </c>
      <c r="C16" s="3"/>
      <c r="D16" s="3"/>
      <c r="E16" s="3"/>
      <c r="F16" s="12"/>
      <c r="G16" s="3"/>
      <c r="H16" s="138"/>
      <c r="I16" s="156"/>
      <c r="J16" s="156"/>
      <c r="K16" s="96"/>
      <c r="L16" s="97"/>
      <c r="M16" s="97"/>
      <c r="N16" s="100"/>
    </row>
    <row r="17" spans="1:19" s="1" customFormat="1" ht="6" customHeight="1" x14ac:dyDescent="0.2">
      <c r="A17" s="53"/>
      <c r="B17" s="138"/>
      <c r="C17" s="138"/>
      <c r="D17" s="138"/>
      <c r="E17" s="138"/>
      <c r="F17" s="15"/>
      <c r="G17" s="138"/>
      <c r="H17" s="138"/>
      <c r="I17" s="138"/>
      <c r="J17" s="138"/>
      <c r="K17" s="138"/>
      <c r="L17" s="138"/>
      <c r="M17" s="138"/>
      <c r="N17" s="54"/>
      <c r="S17" s="99"/>
    </row>
    <row r="18" spans="1:19" ht="15" customHeight="1" x14ac:dyDescent="0.2">
      <c r="A18" s="46"/>
      <c r="B18" s="138" t="s">
        <v>3</v>
      </c>
      <c r="C18" s="3"/>
      <c r="D18" s="3"/>
      <c r="E18" s="157"/>
      <c r="F18" s="157"/>
      <c r="G18" s="157"/>
      <c r="H18" s="157"/>
      <c r="I18" s="157"/>
      <c r="J18" s="157"/>
      <c r="K18" s="157"/>
      <c r="L18" s="157"/>
      <c r="M18" s="157"/>
      <c r="N18" s="47"/>
    </row>
    <row r="19" spans="1:19" ht="3.75" customHeight="1" x14ac:dyDescent="0.2">
      <c r="A19" s="48"/>
      <c r="B19" s="5"/>
      <c r="C19" s="5"/>
      <c r="D19" s="5"/>
      <c r="E19" s="5"/>
      <c r="F19" s="16"/>
      <c r="G19" s="5"/>
      <c r="H19" s="5"/>
      <c r="I19" s="5"/>
      <c r="J19" s="5"/>
      <c r="K19" s="5"/>
      <c r="L19" s="5"/>
      <c r="M19" s="5"/>
      <c r="N19" s="49"/>
    </row>
    <row r="20" spans="1:19" x14ac:dyDescent="0.2">
      <c r="A20" s="46"/>
      <c r="B20" s="10" t="s">
        <v>31</v>
      </c>
      <c r="C20" s="3"/>
      <c r="D20" s="3"/>
      <c r="E20" s="3"/>
      <c r="F20" s="12"/>
      <c r="G20" s="3"/>
      <c r="H20" s="3"/>
      <c r="I20" s="3"/>
      <c r="J20" s="3"/>
      <c r="K20" s="3"/>
      <c r="L20" s="3"/>
      <c r="M20" s="3"/>
      <c r="N20" s="47"/>
    </row>
    <row r="21" spans="1:19" s="6" customFormat="1" ht="15" customHeight="1" x14ac:dyDescent="0.2">
      <c r="A21" s="55"/>
      <c r="B21" s="13" t="s">
        <v>32</v>
      </c>
      <c r="C21" s="18"/>
      <c r="D21" s="18"/>
      <c r="E21" s="18"/>
      <c r="F21" s="19"/>
      <c r="G21" s="18"/>
      <c r="H21" s="18"/>
      <c r="I21" s="18"/>
      <c r="J21" s="18"/>
      <c r="K21" s="18"/>
      <c r="L21" s="18"/>
      <c r="M21" s="18"/>
      <c r="N21" s="56"/>
      <c r="S21" s="94"/>
    </row>
    <row r="22" spans="1:19" s="6" customFormat="1" ht="4.5" customHeight="1" x14ac:dyDescent="0.2">
      <c r="A22" s="44"/>
      <c r="B22" s="11"/>
      <c r="C22" s="8"/>
      <c r="D22" s="8"/>
      <c r="E22" s="8"/>
      <c r="F22" s="20"/>
      <c r="G22" s="8"/>
      <c r="H22" s="8"/>
      <c r="I22" s="8"/>
      <c r="J22" s="8"/>
      <c r="K22" s="8"/>
      <c r="L22" s="8"/>
      <c r="M22" s="8"/>
      <c r="N22" s="45"/>
      <c r="S22" s="94"/>
    </row>
    <row r="23" spans="1:19" s="1" customFormat="1" ht="15" customHeight="1" x14ac:dyDescent="0.2">
      <c r="A23" s="53"/>
      <c r="B23" s="101"/>
      <c r="C23" s="138" t="s">
        <v>4</v>
      </c>
      <c r="D23" s="138"/>
      <c r="E23" s="102"/>
      <c r="F23" s="15"/>
      <c r="G23" s="138" t="s">
        <v>37</v>
      </c>
      <c r="H23" s="138"/>
      <c r="I23" s="138"/>
      <c r="J23" s="138"/>
      <c r="K23" s="25" t="s">
        <v>63</v>
      </c>
      <c r="L23" s="153"/>
      <c r="M23" s="154"/>
      <c r="N23" s="54"/>
      <c r="S23" s="99"/>
    </row>
    <row r="24" spans="1:19" ht="4.5" customHeight="1" x14ac:dyDescent="0.2">
      <c r="A24" s="46"/>
      <c r="B24" s="3"/>
      <c r="C24" s="3"/>
      <c r="D24" s="3"/>
      <c r="E24" s="3"/>
      <c r="F24" s="12"/>
      <c r="G24" s="3"/>
      <c r="H24" s="3"/>
      <c r="I24" s="3"/>
      <c r="J24" s="3"/>
      <c r="K24" s="3"/>
      <c r="L24" s="3"/>
      <c r="M24" s="3"/>
      <c r="N24" s="47"/>
    </row>
    <row r="25" spans="1:19" s="1" customFormat="1" ht="15" customHeight="1" x14ac:dyDescent="0.2">
      <c r="A25" s="53"/>
      <c r="B25" s="101"/>
      <c r="C25" s="138" t="s">
        <v>5</v>
      </c>
      <c r="D25" s="138"/>
      <c r="E25" s="102"/>
      <c r="F25" s="15"/>
      <c r="G25" s="138" t="s">
        <v>6</v>
      </c>
      <c r="H25" s="138"/>
      <c r="I25" s="138"/>
      <c r="J25" s="138"/>
      <c r="K25" s="138"/>
      <c r="L25" s="138"/>
      <c r="M25" s="138"/>
      <c r="N25" s="54"/>
      <c r="S25" s="99"/>
    </row>
    <row r="26" spans="1:19" ht="4.5" customHeight="1" x14ac:dyDescent="0.2">
      <c r="A26" s="46"/>
      <c r="B26" s="5"/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49"/>
    </row>
    <row r="27" spans="1:19" ht="3.75" customHeight="1" x14ac:dyDescent="0.2">
      <c r="A27" s="46"/>
      <c r="B27" s="3"/>
      <c r="C27" s="3"/>
      <c r="D27" s="3"/>
      <c r="E27" s="3"/>
      <c r="F27" s="12"/>
      <c r="G27" s="3"/>
      <c r="H27" s="3"/>
      <c r="I27" s="3"/>
      <c r="J27" s="3"/>
      <c r="K27" s="3"/>
      <c r="L27" s="3"/>
      <c r="M27" s="3"/>
      <c r="N27" s="47"/>
    </row>
    <row r="28" spans="1:19" x14ac:dyDescent="0.2">
      <c r="A28" s="46"/>
      <c r="B28" s="11" t="s">
        <v>33</v>
      </c>
      <c r="C28" s="3"/>
      <c r="D28" s="3"/>
      <c r="E28" s="3"/>
      <c r="F28" s="12"/>
      <c r="G28" s="3"/>
      <c r="H28" s="3"/>
      <c r="I28" s="3"/>
      <c r="J28" s="3"/>
      <c r="K28" s="3"/>
      <c r="L28" s="3"/>
      <c r="M28" s="3"/>
      <c r="N28" s="47"/>
    </row>
    <row r="29" spans="1:19" s="1" customFormat="1" ht="15" customHeight="1" x14ac:dyDescent="0.2">
      <c r="A29" s="53"/>
      <c r="B29" s="101"/>
      <c r="C29" s="138" t="s">
        <v>7</v>
      </c>
      <c r="D29" s="138"/>
      <c r="E29" s="103">
        <v>40</v>
      </c>
      <c r="F29" s="15"/>
      <c r="G29" s="138" t="s">
        <v>41</v>
      </c>
      <c r="H29" s="138"/>
      <c r="I29" s="138"/>
      <c r="J29" s="138"/>
      <c r="K29" s="138"/>
      <c r="L29" s="138"/>
      <c r="M29" s="138"/>
      <c r="N29" s="54"/>
      <c r="S29" s="99"/>
    </row>
    <row r="30" spans="1:19" ht="4.5" customHeight="1" x14ac:dyDescent="0.2">
      <c r="A30" s="48"/>
      <c r="B30" s="5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49"/>
    </row>
    <row r="31" spans="1:19" s="3" customFormat="1" x14ac:dyDescent="0.2">
      <c r="A31" s="46"/>
      <c r="B31" s="10" t="s">
        <v>34</v>
      </c>
      <c r="F31" s="12"/>
      <c r="N31" s="47"/>
      <c r="S31" s="95"/>
    </row>
    <row r="32" spans="1:19" s="6" customFormat="1" ht="15" customHeight="1" x14ac:dyDescent="0.2">
      <c r="A32" s="55"/>
      <c r="B32" s="13" t="s">
        <v>8</v>
      </c>
      <c r="C32" s="18"/>
      <c r="D32" s="18"/>
      <c r="E32" s="18"/>
      <c r="F32" s="19"/>
      <c r="G32" s="18"/>
      <c r="H32" s="18"/>
      <c r="I32" s="18"/>
      <c r="J32" s="18"/>
      <c r="K32" s="18"/>
      <c r="L32" s="18"/>
      <c r="M32" s="18"/>
      <c r="N32" s="56"/>
      <c r="S32" s="94"/>
    </row>
    <row r="33" spans="1:20" s="6" customFormat="1" ht="3.75" customHeight="1" x14ac:dyDescent="0.2">
      <c r="A33" s="44"/>
      <c r="B33" s="8"/>
      <c r="C33" s="8"/>
      <c r="D33" s="8"/>
      <c r="E33" s="8"/>
      <c r="F33" s="20"/>
      <c r="G33" s="8"/>
      <c r="H33" s="8"/>
      <c r="I33" s="8"/>
      <c r="J33" s="8"/>
      <c r="K33" s="8"/>
      <c r="L33" s="8"/>
      <c r="M33" s="8"/>
      <c r="N33" s="45"/>
      <c r="S33" s="94"/>
    </row>
    <row r="34" spans="1:20" x14ac:dyDescent="0.2">
      <c r="A34" s="46"/>
      <c r="B34" s="3"/>
      <c r="C34" s="3"/>
      <c r="D34" s="21" t="s">
        <v>9</v>
      </c>
      <c r="E34" s="104"/>
      <c r="F34" s="105"/>
      <c r="G34" s="104"/>
      <c r="H34" s="3"/>
      <c r="I34" s="104"/>
      <c r="J34" s="3"/>
      <c r="K34" s="104"/>
      <c r="L34" s="3"/>
      <c r="M34" s="141" t="s">
        <v>27</v>
      </c>
      <c r="N34" s="47"/>
    </row>
    <row r="35" spans="1:20" s="1" customFormat="1" ht="11.25" x14ac:dyDescent="0.2">
      <c r="A35" s="53"/>
      <c r="B35" s="138" t="s">
        <v>10</v>
      </c>
      <c r="C35" s="138"/>
      <c r="D35" s="138"/>
      <c r="E35" s="103"/>
      <c r="F35" s="15"/>
      <c r="G35" s="106"/>
      <c r="H35" s="138"/>
      <c r="I35" s="106"/>
      <c r="J35" s="138"/>
      <c r="K35" s="106"/>
      <c r="L35" s="138"/>
      <c r="M35" s="142"/>
      <c r="N35" s="54"/>
      <c r="S35" s="99"/>
    </row>
    <row r="36" spans="1:20" s="1" customFormat="1" ht="11.25" x14ac:dyDescent="0.2">
      <c r="A36" s="53"/>
      <c r="B36" s="138" t="s">
        <v>65</v>
      </c>
      <c r="C36" s="138"/>
      <c r="D36" s="138"/>
      <c r="E36" s="103"/>
      <c r="F36" s="15"/>
      <c r="G36" s="106"/>
      <c r="H36" s="138"/>
      <c r="I36" s="106"/>
      <c r="J36" s="138"/>
      <c r="K36" s="106"/>
      <c r="L36" s="138"/>
      <c r="M36" s="143"/>
      <c r="N36" s="54"/>
      <c r="S36" s="99"/>
    </row>
    <row r="37" spans="1:20" s="1" customFormat="1" ht="3.75" customHeight="1" x14ac:dyDescent="0.2">
      <c r="A37" s="57"/>
      <c r="B37" s="2"/>
      <c r="C37" s="2"/>
      <c r="D37" s="2"/>
      <c r="E37" s="89"/>
      <c r="F37" s="22"/>
      <c r="G37" s="2"/>
      <c r="H37" s="2"/>
      <c r="I37" s="2"/>
      <c r="J37" s="2"/>
      <c r="K37" s="2"/>
      <c r="L37" s="2"/>
      <c r="M37" s="2"/>
      <c r="N37" s="58"/>
      <c r="S37" s="99"/>
    </row>
    <row r="38" spans="1:20" s="1" customFormat="1" ht="3.75" customHeight="1" x14ac:dyDescent="0.2">
      <c r="A38" s="53"/>
      <c r="B38" s="138"/>
      <c r="C38" s="138"/>
      <c r="D38" s="138"/>
      <c r="E38" s="138"/>
      <c r="F38" s="15"/>
      <c r="G38" s="138"/>
      <c r="H38" s="138"/>
      <c r="I38" s="138"/>
      <c r="J38" s="138"/>
      <c r="K38" s="138"/>
      <c r="L38" s="138"/>
      <c r="M38" s="138"/>
      <c r="N38" s="54"/>
      <c r="S38" s="99"/>
    </row>
    <row r="39" spans="1:20" s="6" customFormat="1" ht="11.25" customHeight="1" x14ac:dyDescent="0.2">
      <c r="A39" s="44"/>
      <c r="B39" s="11" t="s">
        <v>11</v>
      </c>
      <c r="C39" s="8"/>
      <c r="D39" s="8"/>
      <c r="E39" s="33"/>
      <c r="F39" s="20"/>
      <c r="G39" s="8"/>
      <c r="H39" s="8"/>
      <c r="I39" s="8"/>
      <c r="J39" s="8"/>
      <c r="K39" s="8"/>
      <c r="L39" s="8"/>
      <c r="M39" s="69"/>
      <c r="N39" s="45"/>
      <c r="S39" s="94"/>
    </row>
    <row r="40" spans="1:20" s="1" customFormat="1" ht="3" customHeight="1" x14ac:dyDescent="0.2">
      <c r="A40" s="53"/>
      <c r="B40" s="138"/>
      <c r="C40" s="138"/>
      <c r="D40" s="138"/>
      <c r="E40" s="138"/>
      <c r="F40" s="15"/>
      <c r="G40" s="138"/>
      <c r="H40" s="138"/>
      <c r="I40" s="138"/>
      <c r="J40" s="138"/>
      <c r="K40" s="138"/>
      <c r="L40" s="138"/>
      <c r="M40" s="68"/>
      <c r="N40" s="54"/>
      <c r="S40" s="99"/>
    </row>
    <row r="41" spans="1:20" s="1" customFormat="1" ht="15" customHeight="1" x14ac:dyDescent="0.2">
      <c r="A41" s="53"/>
      <c r="B41" s="138" t="s">
        <v>12</v>
      </c>
      <c r="C41" s="138"/>
      <c r="D41" s="138"/>
      <c r="E41" s="107"/>
      <c r="F41" s="23" t="s">
        <v>13</v>
      </c>
      <c r="G41" s="107"/>
      <c r="H41" s="24" t="s">
        <v>13</v>
      </c>
      <c r="I41" s="107"/>
      <c r="J41" s="31" t="s">
        <v>13</v>
      </c>
      <c r="K41" s="107"/>
      <c r="L41" s="31" t="s">
        <v>13</v>
      </c>
      <c r="M41" s="127">
        <f>E29/40</f>
        <v>1</v>
      </c>
      <c r="N41" s="54"/>
      <c r="S41" s="99"/>
    </row>
    <row r="42" spans="1:20" s="1" customFormat="1" ht="15" customHeight="1" x14ac:dyDescent="0.2">
      <c r="A42" s="53"/>
      <c r="B42" s="144" t="s">
        <v>45</v>
      </c>
      <c r="C42" s="144"/>
      <c r="D42" s="145"/>
      <c r="E42" s="107"/>
      <c r="F42" s="23" t="s">
        <v>13</v>
      </c>
      <c r="G42" s="107"/>
      <c r="H42" s="23" t="s">
        <v>13</v>
      </c>
      <c r="I42" s="107"/>
      <c r="J42" s="31" t="s">
        <v>13</v>
      </c>
      <c r="K42" s="107"/>
      <c r="L42" s="31" t="s">
        <v>13</v>
      </c>
      <c r="M42" s="36"/>
      <c r="N42" s="54"/>
      <c r="S42" s="99" t="s">
        <v>73</v>
      </c>
      <c r="T42" s="1" t="s">
        <v>74</v>
      </c>
    </row>
    <row r="43" spans="1:20" s="1" customFormat="1" ht="15" customHeight="1" x14ac:dyDescent="0.2">
      <c r="A43" s="53"/>
      <c r="B43" s="139" t="s">
        <v>46</v>
      </c>
      <c r="C43" s="139"/>
      <c r="D43" s="140"/>
      <c r="E43" s="107"/>
      <c r="F43" s="23" t="s">
        <v>13</v>
      </c>
      <c r="G43" s="107"/>
      <c r="H43" s="23" t="s">
        <v>13</v>
      </c>
      <c r="I43" s="107"/>
      <c r="J43" s="31" t="s">
        <v>13</v>
      </c>
      <c r="K43" s="107"/>
      <c r="L43" s="31" t="s">
        <v>13</v>
      </c>
      <c r="M43" s="36"/>
      <c r="N43" s="54"/>
      <c r="R43" s="1" t="s">
        <v>47</v>
      </c>
      <c r="S43" s="99">
        <f>E41*E66+G41*G66+I41*I66+K41*K66</f>
        <v>0</v>
      </c>
    </row>
    <row r="44" spans="1:20" s="29" customFormat="1" ht="15" customHeight="1" x14ac:dyDescent="0.2">
      <c r="A44" s="59"/>
      <c r="B44" s="25"/>
      <c r="C44" s="7"/>
      <c r="D44" s="25" t="s">
        <v>14</v>
      </c>
      <c r="E44" s="85">
        <f>SUM(E41:E43)</f>
        <v>0</v>
      </c>
      <c r="F44" s="26" t="s">
        <v>13</v>
      </c>
      <c r="G44" s="85">
        <f>SUM(G41:G43)</f>
        <v>0</v>
      </c>
      <c r="H44" s="27" t="s">
        <v>13</v>
      </c>
      <c r="I44" s="85">
        <f>SUM(I41:I43)</f>
        <v>0</v>
      </c>
      <c r="J44" s="37" t="s">
        <v>13</v>
      </c>
      <c r="K44" s="85">
        <f>SUM(K41:K43)</f>
        <v>0</v>
      </c>
      <c r="L44" s="37" t="s">
        <v>13</v>
      </c>
      <c r="M44" s="70"/>
      <c r="N44" s="60"/>
      <c r="R44" s="1" t="s">
        <v>48</v>
      </c>
      <c r="S44" s="99">
        <f>E70</f>
        <v>0</v>
      </c>
      <c r="T44" s="1"/>
    </row>
    <row r="45" spans="1:20" s="29" customFormat="1" ht="15" customHeight="1" x14ac:dyDescent="0.2">
      <c r="A45" s="59"/>
      <c r="B45" s="25"/>
      <c r="C45" s="7"/>
      <c r="D45" s="25" t="s">
        <v>60</v>
      </c>
      <c r="E45" s="122"/>
      <c r="F45" s="26" t="s">
        <v>13</v>
      </c>
      <c r="G45" s="123"/>
      <c r="H45" s="26" t="s">
        <v>13</v>
      </c>
      <c r="I45" s="123"/>
      <c r="J45" s="26" t="s">
        <v>13</v>
      </c>
      <c r="K45" s="123"/>
      <c r="L45" s="37" t="s">
        <v>13</v>
      </c>
      <c r="M45" s="70"/>
      <c r="N45" s="60"/>
      <c r="R45" s="1"/>
      <c r="S45" s="99"/>
      <c r="T45" s="1"/>
    </row>
    <row r="46" spans="1:20" s="1" customFormat="1" ht="11.25" x14ac:dyDescent="0.2">
      <c r="A46" s="53"/>
      <c r="B46" s="138"/>
      <c r="C46" s="138"/>
      <c r="D46" s="138"/>
      <c r="E46" s="71"/>
      <c r="F46" s="75"/>
      <c r="G46" s="73"/>
      <c r="H46" s="77"/>
      <c r="I46" s="73"/>
      <c r="J46" s="78"/>
      <c r="K46" s="73"/>
      <c r="L46" s="78"/>
      <c r="M46" s="68"/>
      <c r="N46" s="54"/>
      <c r="R46" s="1" t="s">
        <v>49</v>
      </c>
      <c r="S46" s="99">
        <f>S43+S44</f>
        <v>0</v>
      </c>
    </row>
    <row r="47" spans="1:20" s="6" customFormat="1" ht="12" x14ac:dyDescent="0.2">
      <c r="A47" s="44"/>
      <c r="B47" s="11" t="s">
        <v>50</v>
      </c>
      <c r="C47" s="8"/>
      <c r="D47" s="8"/>
      <c r="E47" s="72"/>
      <c r="F47" s="80"/>
      <c r="G47" s="72"/>
      <c r="H47" s="81"/>
      <c r="I47" s="72"/>
      <c r="J47" s="82"/>
      <c r="K47" s="72"/>
      <c r="L47" s="82"/>
      <c r="M47" s="69"/>
      <c r="N47" s="45"/>
      <c r="R47" s="6" t="s">
        <v>71</v>
      </c>
      <c r="S47" s="94">
        <f>59850/40*E29</f>
        <v>59850</v>
      </c>
      <c r="T47" s="99">
        <v>85200</v>
      </c>
    </row>
    <row r="48" spans="1:20" s="1" customFormat="1" ht="4.5" customHeight="1" x14ac:dyDescent="0.2">
      <c r="A48" s="53"/>
      <c r="B48" s="138"/>
      <c r="C48" s="138"/>
      <c r="D48" s="138"/>
      <c r="E48" s="73"/>
      <c r="F48" s="75"/>
      <c r="G48" s="73"/>
      <c r="H48" s="77"/>
      <c r="I48" s="73"/>
      <c r="J48" s="83"/>
      <c r="K48" s="73"/>
      <c r="L48" s="83"/>
      <c r="M48" s="68"/>
      <c r="N48" s="54"/>
      <c r="S48" s="99"/>
    </row>
    <row r="49" spans="1:20" s="1" customFormat="1" ht="15" customHeight="1" x14ac:dyDescent="0.2">
      <c r="A49" s="53"/>
      <c r="B49" s="138" t="s">
        <v>15</v>
      </c>
      <c r="C49" s="138"/>
      <c r="D49" s="138"/>
      <c r="E49" s="88">
        <f>IF(E29=0,0,IF(E41/E29*40&gt;S52,(S52/40*E29+E42+E43)*M49,E45*M49))</f>
        <v>0</v>
      </c>
      <c r="F49" s="23" t="s">
        <v>13</v>
      </c>
      <c r="G49" s="88">
        <f>IF(E29=0,0,IF(G41/E29*40&gt;S52,(S52/40*E29+G42+G43)*M49,G45*M49))</f>
        <v>0</v>
      </c>
      <c r="H49" s="24" t="s">
        <v>13</v>
      </c>
      <c r="I49" s="88">
        <f>IF(E29=0,0,IF(I41/E29*40&gt;S52,(S52/40*E29+I42+I43)*M49,I45*M49))</f>
        <v>0</v>
      </c>
      <c r="J49" s="31" t="s">
        <v>13</v>
      </c>
      <c r="K49" s="88">
        <f>IF(E29=0,0,IF(K41/E29*40&gt;S52,(S52/40*E29+K42+K43)*M49,K45*M49))</f>
        <v>0</v>
      </c>
      <c r="L49" s="31" t="s">
        <v>13</v>
      </c>
      <c r="M49" s="109">
        <v>1.025E-2</v>
      </c>
      <c r="N49" s="54"/>
      <c r="R49" s="1" t="s">
        <v>51</v>
      </c>
      <c r="S49" s="99">
        <f>S46-S47</f>
        <v>-59850</v>
      </c>
    </row>
    <row r="50" spans="1:20" s="1" customFormat="1" ht="15" customHeight="1" x14ac:dyDescent="0.2">
      <c r="A50" s="53"/>
      <c r="B50" s="138" t="s">
        <v>16</v>
      </c>
      <c r="C50" s="138"/>
      <c r="D50" s="138"/>
      <c r="E50" s="88">
        <f>IF(E29=0,0,IF(E41/E29*40&gt;T52,(T52/40*E29+E42+E43)*M50,E45*M50))</f>
        <v>0</v>
      </c>
      <c r="F50" s="23" t="s">
        <v>13</v>
      </c>
      <c r="G50" s="88">
        <f>IF(E29=0,0,IF(G41/E29*40&gt;T52,(T52/40*E29+G42+G43)*M50,G45*M50))</f>
        <v>0</v>
      </c>
      <c r="H50" s="24" t="s">
        <v>13</v>
      </c>
      <c r="I50" s="88">
        <f>IF(E29=0,0,IF(I41/E29*40&gt;T52,(T52/40*E29+I42+I43)*M50,I45*M50))</f>
        <v>0</v>
      </c>
      <c r="J50" s="31" t="s">
        <v>13</v>
      </c>
      <c r="K50" s="88">
        <f>IF(E29=0,0,IF(K41/E29*40&gt;T52,(T52/40*E29+K42+K43)*M50,K45*M50))</f>
        <v>0</v>
      </c>
      <c r="L50" s="31" t="s">
        <v>13</v>
      </c>
      <c r="M50" s="109">
        <v>9.2999999999999999E-2</v>
      </c>
      <c r="N50" s="54"/>
      <c r="R50" s="1" t="s">
        <v>52</v>
      </c>
      <c r="S50" s="99">
        <f>S44-S49</f>
        <v>59850</v>
      </c>
    </row>
    <row r="51" spans="1:20" s="1" customFormat="1" ht="15" customHeight="1" x14ac:dyDescent="0.2">
      <c r="A51" s="53"/>
      <c r="B51" s="138" t="s">
        <v>17</v>
      </c>
      <c r="C51" s="138"/>
      <c r="D51" s="138"/>
      <c r="E51" s="88">
        <f>IF(E29=0,0,IF(E41/E29*40&gt;T52,(T52/40*E29+E42+E43)*M51,E45*M51))</f>
        <v>0</v>
      </c>
      <c r="F51" s="23" t="s">
        <v>13</v>
      </c>
      <c r="G51" s="88">
        <f>IF(E29=0,0,IF(G41/E29*40&gt;T52,(T52/40*E29+G42+G43)*M51,G45*M51))</f>
        <v>0</v>
      </c>
      <c r="H51" s="24" t="s">
        <v>13</v>
      </c>
      <c r="I51" s="88">
        <f>IF(E29=0,0,IF(I41/E29*40&gt;T52,(T52/40*E29+I42+I43)*M51,I45*M51))</f>
        <v>0</v>
      </c>
      <c r="J51" s="31" t="s">
        <v>13</v>
      </c>
      <c r="K51" s="88">
        <f>IF(E29=0,0,IF(K41/E29*40&gt;T52,(T52/40*E29+K42+K43)*M51,K45*M51))</f>
        <v>0</v>
      </c>
      <c r="L51" s="31" t="s">
        <v>13</v>
      </c>
      <c r="M51" s="109">
        <v>1.2999999999999999E-2</v>
      </c>
      <c r="N51" s="54"/>
      <c r="R51" s="1" t="s">
        <v>53</v>
      </c>
      <c r="S51" s="110">
        <f>M71-M49-M52-M53</f>
        <v>0.10599999999999997</v>
      </c>
    </row>
    <row r="52" spans="1:20" s="1" customFormat="1" ht="15" customHeight="1" x14ac:dyDescent="0.2">
      <c r="A52" s="53"/>
      <c r="B52" s="138" t="s">
        <v>18</v>
      </c>
      <c r="C52" s="138"/>
      <c r="D52" s="138"/>
      <c r="E52" s="88">
        <f>IF(E29=0,0,IF(E41/E29*40&gt;S52,(S52/40*E29+E42+E43)*M52,E45*M52))</f>
        <v>0</v>
      </c>
      <c r="F52" s="23" t="s">
        <v>13</v>
      </c>
      <c r="G52" s="88">
        <f>IF(E29=0,0,IF(G41/E29*40&gt;S52,(S52/40*E29+G42+G43)*M52,G45*M52))</f>
        <v>0</v>
      </c>
      <c r="H52" s="24" t="s">
        <v>13</v>
      </c>
      <c r="I52" s="88">
        <f>IF(E29=0,0,IF(I41/E29*40&gt;S52,(S52/40*E29+I42+I43)*M52,I45*M52))</f>
        <v>0</v>
      </c>
      <c r="J52" s="31" t="s">
        <v>13</v>
      </c>
      <c r="K52" s="88">
        <f>IF(E29=0,0,IF(K41/E29*40&gt;S52,(S52/40*E29+K42+K43)*M52,K45*M52))</f>
        <v>0</v>
      </c>
      <c r="L52" s="31" t="s">
        <v>13</v>
      </c>
      <c r="M52" s="109">
        <v>7.2999999999999995E-2</v>
      </c>
      <c r="N52" s="54"/>
      <c r="R52" s="1" t="s">
        <v>72</v>
      </c>
      <c r="S52" s="99">
        <v>4987.5</v>
      </c>
      <c r="T52" s="99">
        <v>7100</v>
      </c>
    </row>
    <row r="53" spans="1:20" s="1" customFormat="1" ht="15" customHeight="1" x14ac:dyDescent="0.2">
      <c r="A53" s="53"/>
      <c r="B53" s="68" t="s">
        <v>70</v>
      </c>
      <c r="C53" s="138"/>
      <c r="D53" s="138"/>
      <c r="E53" s="88">
        <f>IF(E29=0,0,IF(E41/E29*40&gt;S52,(S52/40*E29+E42+E43)*M53,E45*M53))</f>
        <v>0</v>
      </c>
      <c r="F53" s="23" t="s">
        <v>13</v>
      </c>
      <c r="G53" s="88">
        <f>IF(E29=0,0,IF(G41/E29*40&gt;S52,(S52/40*E29+G42+G43)*M53,G45*M53))</f>
        <v>0</v>
      </c>
      <c r="H53" s="24" t="s">
        <v>13</v>
      </c>
      <c r="I53" s="88">
        <f>IF(E29=0,0,IF(I41/E29*40&gt;S52,(S52/40*E29+I42+I43)*M53,I45*M53))</f>
        <v>0</v>
      </c>
      <c r="J53" s="31" t="s">
        <v>13</v>
      </c>
      <c r="K53" s="88">
        <f>IF(E29=0,0,IF(K41/E29*40&gt;S52,(S52/40*E29+K42+K43)*M53,K45*M53))</f>
        <v>0</v>
      </c>
      <c r="L53" s="31" t="s">
        <v>13</v>
      </c>
      <c r="M53" s="109"/>
      <c r="N53" s="54"/>
      <c r="S53" s="99"/>
    </row>
    <row r="54" spans="1:20" s="1" customFormat="1" ht="15" customHeight="1" x14ac:dyDescent="0.2">
      <c r="A54" s="53"/>
      <c r="B54" s="7"/>
      <c r="C54" s="7"/>
      <c r="D54" s="25" t="s">
        <v>14</v>
      </c>
      <c r="E54" s="86">
        <f>SUM(E49:E53)</f>
        <v>0</v>
      </c>
      <c r="F54" s="23" t="s">
        <v>13</v>
      </c>
      <c r="G54" s="86">
        <f>SUM(G49:G53)</f>
        <v>0</v>
      </c>
      <c r="H54" s="24" t="s">
        <v>13</v>
      </c>
      <c r="I54" s="86">
        <f>SUM(I49:I53)</f>
        <v>0</v>
      </c>
      <c r="J54" s="31" t="s">
        <v>13</v>
      </c>
      <c r="K54" s="86">
        <f>SUM(K49:K53)</f>
        <v>0</v>
      </c>
      <c r="L54" s="31" t="s">
        <v>13</v>
      </c>
      <c r="M54" s="68"/>
      <c r="N54" s="54"/>
      <c r="S54" s="99"/>
    </row>
    <row r="55" spans="1:20" s="1" customFormat="1" ht="15" customHeight="1" x14ac:dyDescent="0.2">
      <c r="A55" s="53"/>
      <c r="B55" s="11" t="s">
        <v>54</v>
      </c>
      <c r="C55" s="7"/>
      <c r="D55" s="25"/>
      <c r="E55" s="74"/>
      <c r="F55" s="111"/>
      <c r="G55" s="74"/>
      <c r="H55" s="112"/>
      <c r="I55" s="74"/>
      <c r="J55" s="113"/>
      <c r="K55" s="74"/>
      <c r="L55" s="113"/>
      <c r="M55" s="68"/>
      <c r="N55" s="54"/>
      <c r="S55" s="99"/>
    </row>
    <row r="56" spans="1:20" s="1" customFormat="1" ht="15" customHeight="1" x14ac:dyDescent="0.2">
      <c r="A56" s="53"/>
      <c r="B56" s="138" t="s">
        <v>55</v>
      </c>
      <c r="C56" s="138"/>
      <c r="D56" s="138"/>
      <c r="E56" s="88">
        <f>(E44-E43)*M56</f>
        <v>0</v>
      </c>
      <c r="F56" s="23" t="s">
        <v>13</v>
      </c>
      <c r="G56" s="88">
        <f>(G44-G43)*M56</f>
        <v>0</v>
      </c>
      <c r="H56" s="24" t="s">
        <v>13</v>
      </c>
      <c r="I56" s="88">
        <f>(I44-I43)*M56</f>
        <v>0</v>
      </c>
      <c r="J56" s="31" t="s">
        <v>13</v>
      </c>
      <c r="K56" s="88">
        <f>(K44-K43)*M56</f>
        <v>0</v>
      </c>
      <c r="L56" s="31" t="s">
        <v>13</v>
      </c>
      <c r="M56" s="109"/>
      <c r="N56" s="54"/>
      <c r="S56" s="99"/>
    </row>
    <row r="57" spans="1:20" s="1" customFormat="1" ht="15" customHeight="1" x14ac:dyDescent="0.2">
      <c r="A57" s="53"/>
      <c r="B57" s="139"/>
      <c r="C57" s="139"/>
      <c r="D57" s="140"/>
      <c r="E57" s="88">
        <f>$E$45*M57</f>
        <v>0</v>
      </c>
      <c r="F57" s="23" t="s">
        <v>13</v>
      </c>
      <c r="G57" s="88">
        <f>$G$45*M57</f>
        <v>0</v>
      </c>
      <c r="H57" s="24" t="s">
        <v>13</v>
      </c>
      <c r="I57" s="88">
        <f>$I$45*M57</f>
        <v>0</v>
      </c>
      <c r="J57" s="31" t="s">
        <v>13</v>
      </c>
      <c r="K57" s="88">
        <f>$K$45*M57</f>
        <v>0</v>
      </c>
      <c r="L57" s="31" t="s">
        <v>13</v>
      </c>
      <c r="M57" s="109"/>
      <c r="N57" s="54"/>
      <c r="S57" s="99"/>
    </row>
    <row r="58" spans="1:20" s="1" customFormat="1" ht="15" customHeight="1" x14ac:dyDescent="0.2">
      <c r="A58" s="53"/>
      <c r="B58" s="7"/>
      <c r="C58" s="7"/>
      <c r="D58" s="25" t="s">
        <v>14</v>
      </c>
      <c r="E58" s="86">
        <f>SUM(E56:E57)</f>
        <v>0</v>
      </c>
      <c r="F58" s="23" t="s">
        <v>13</v>
      </c>
      <c r="G58" s="86">
        <f>SUM(G56:G57)</f>
        <v>0</v>
      </c>
      <c r="H58" s="24" t="s">
        <v>13</v>
      </c>
      <c r="I58" s="86">
        <f>SUM(I56:I57)</f>
        <v>0</v>
      </c>
      <c r="J58" s="31" t="s">
        <v>13</v>
      </c>
      <c r="K58" s="86">
        <f>SUM(K56:K57)</f>
        <v>0</v>
      </c>
      <c r="L58" s="31" t="s">
        <v>13</v>
      </c>
      <c r="M58" s="68"/>
      <c r="N58" s="54"/>
      <c r="S58" s="99"/>
    </row>
    <row r="59" spans="1:20" s="1" customFormat="1" ht="15" customHeight="1" x14ac:dyDescent="0.2">
      <c r="A59" s="53"/>
      <c r="B59" s="11" t="s">
        <v>56</v>
      </c>
      <c r="C59" s="7"/>
      <c r="D59" s="25"/>
      <c r="E59" s="74"/>
      <c r="F59" s="111"/>
      <c r="G59" s="74"/>
      <c r="H59" s="112"/>
      <c r="I59" s="74"/>
      <c r="J59" s="113"/>
      <c r="K59" s="74"/>
      <c r="L59" s="113"/>
      <c r="M59" s="68"/>
      <c r="N59" s="54"/>
      <c r="S59" s="99"/>
    </row>
    <row r="60" spans="1:20" s="1" customFormat="1" ht="15" customHeight="1" x14ac:dyDescent="0.2">
      <c r="A60" s="53"/>
      <c r="B60" s="114" t="s">
        <v>25</v>
      </c>
      <c r="C60" s="138"/>
      <c r="D60" s="138"/>
      <c r="E60" s="88">
        <f>$E$45*M60</f>
        <v>0</v>
      </c>
      <c r="F60" s="23" t="s">
        <v>13</v>
      </c>
      <c r="G60" s="88">
        <f>$G$45*M60</f>
        <v>0</v>
      </c>
      <c r="H60" s="24" t="s">
        <v>13</v>
      </c>
      <c r="I60" s="88">
        <f>$I$45*M60</f>
        <v>0</v>
      </c>
      <c r="J60" s="31" t="s">
        <v>13</v>
      </c>
      <c r="K60" s="88">
        <f>$K$45*M60</f>
        <v>0</v>
      </c>
      <c r="L60" s="31" t="s">
        <v>13</v>
      </c>
      <c r="M60" s="109"/>
      <c r="N60" s="54"/>
      <c r="S60" s="99"/>
    </row>
    <row r="61" spans="1:20" s="1" customFormat="1" ht="15" customHeight="1" x14ac:dyDescent="0.2">
      <c r="A61" s="53"/>
      <c r="B61" s="138" t="s">
        <v>26</v>
      </c>
      <c r="C61" s="138"/>
      <c r="D61" s="138"/>
      <c r="E61" s="88">
        <f>$E$45*M61</f>
        <v>0</v>
      </c>
      <c r="F61" s="23" t="s">
        <v>13</v>
      </c>
      <c r="G61" s="88">
        <f>$G$45*M61</f>
        <v>0</v>
      </c>
      <c r="H61" s="24" t="s">
        <v>13</v>
      </c>
      <c r="I61" s="88">
        <f>$I$45*M61</f>
        <v>0</v>
      </c>
      <c r="J61" s="31" t="s">
        <v>13</v>
      </c>
      <c r="K61" s="88">
        <f>$K$45*M61</f>
        <v>0</v>
      </c>
      <c r="L61" s="31" t="s">
        <v>13</v>
      </c>
      <c r="M61" s="109"/>
      <c r="N61" s="54"/>
      <c r="S61" s="99"/>
    </row>
    <row r="62" spans="1:20" s="1" customFormat="1" ht="15" customHeight="1" x14ac:dyDescent="0.2">
      <c r="A62" s="53"/>
      <c r="B62" s="138" t="s">
        <v>43</v>
      </c>
      <c r="C62" s="138"/>
      <c r="D62" s="138"/>
      <c r="E62" s="88">
        <f>$E$45*M62</f>
        <v>0</v>
      </c>
      <c r="F62" s="23" t="s">
        <v>13</v>
      </c>
      <c r="G62" s="88">
        <f>$G$45*M62</f>
        <v>0</v>
      </c>
      <c r="H62" s="24" t="s">
        <v>13</v>
      </c>
      <c r="I62" s="88">
        <f>$I$45*M62</f>
        <v>0</v>
      </c>
      <c r="J62" s="31" t="s">
        <v>13</v>
      </c>
      <c r="K62" s="88">
        <f>$K$45*M62</f>
        <v>0</v>
      </c>
      <c r="L62" s="31" t="s">
        <v>13</v>
      </c>
      <c r="M62" s="109">
        <v>5.9999999999999995E-4</v>
      </c>
      <c r="N62" s="54"/>
      <c r="S62" s="99"/>
    </row>
    <row r="63" spans="1:20" s="1" customFormat="1" ht="15" customHeight="1" x14ac:dyDescent="0.2">
      <c r="A63" s="53"/>
      <c r="B63" s="7"/>
      <c r="C63" s="7"/>
      <c r="D63" s="25" t="s">
        <v>14</v>
      </c>
      <c r="E63" s="86">
        <f>SUM(E60:E62)</f>
        <v>0</v>
      </c>
      <c r="F63" s="23"/>
      <c r="G63" s="86">
        <f>SUM(G60:G62)</f>
        <v>0</v>
      </c>
      <c r="H63" s="24"/>
      <c r="I63" s="86">
        <f>SUM(I60:I62)</f>
        <v>0</v>
      </c>
      <c r="J63" s="115"/>
      <c r="K63" s="86">
        <f>SUM(K60:K62)</f>
        <v>0</v>
      </c>
      <c r="L63" s="115"/>
      <c r="M63" s="68"/>
      <c r="N63" s="54"/>
      <c r="S63" s="99"/>
    </row>
    <row r="64" spans="1:20" s="29" customFormat="1" ht="15" customHeight="1" x14ac:dyDescent="0.2">
      <c r="A64" s="59"/>
      <c r="B64" s="7" t="s">
        <v>19</v>
      </c>
      <c r="C64" s="7"/>
      <c r="D64" s="7"/>
      <c r="E64" s="85">
        <f>E44+E54+E58+E63</f>
        <v>0</v>
      </c>
      <c r="F64" s="26" t="s">
        <v>13</v>
      </c>
      <c r="G64" s="85">
        <f>G44+G54+G58+G63</f>
        <v>0</v>
      </c>
      <c r="H64" s="27" t="s">
        <v>13</v>
      </c>
      <c r="I64" s="85">
        <f>I44+I54+I58+I63</f>
        <v>0</v>
      </c>
      <c r="J64" s="28" t="s">
        <v>13</v>
      </c>
      <c r="K64" s="85">
        <f>K44+K54+K58+K63</f>
        <v>0</v>
      </c>
      <c r="L64" s="28" t="s">
        <v>13</v>
      </c>
      <c r="M64" s="7"/>
      <c r="N64" s="60"/>
      <c r="S64" s="116"/>
    </row>
    <row r="65" spans="1:19" s="1" customFormat="1" ht="15" customHeight="1" x14ac:dyDescent="0.2">
      <c r="A65" s="53"/>
      <c r="B65" s="11" t="s">
        <v>36</v>
      </c>
      <c r="C65" s="138"/>
      <c r="D65" s="138"/>
      <c r="E65" s="74"/>
      <c r="F65" s="75"/>
      <c r="G65" s="76"/>
      <c r="H65" s="77"/>
      <c r="I65" s="76"/>
      <c r="J65" s="78"/>
      <c r="K65" s="76"/>
      <c r="L65" s="78"/>
      <c r="M65" s="138"/>
      <c r="N65" s="54"/>
      <c r="S65" s="99"/>
    </row>
    <row r="66" spans="1:19" s="1" customFormat="1" ht="15" customHeight="1" x14ac:dyDescent="0.2">
      <c r="A66" s="53"/>
      <c r="B66" s="138" t="s">
        <v>20</v>
      </c>
      <c r="C66" s="138"/>
      <c r="D66" s="138"/>
      <c r="E66" s="117">
        <v>12</v>
      </c>
      <c r="F66" s="75"/>
      <c r="G66" s="117">
        <v>0</v>
      </c>
      <c r="H66" s="77"/>
      <c r="I66" s="117">
        <v>0</v>
      </c>
      <c r="J66" s="79"/>
      <c r="K66" s="117">
        <v>0</v>
      </c>
      <c r="L66" s="79"/>
      <c r="M66" s="138"/>
      <c r="N66" s="54"/>
      <c r="S66" s="99"/>
    </row>
    <row r="67" spans="1:19" s="1" customFormat="1" ht="15" customHeight="1" x14ac:dyDescent="0.2">
      <c r="A67" s="53"/>
      <c r="B67" s="138" t="s">
        <v>21</v>
      </c>
      <c r="C67" s="138"/>
      <c r="D67" s="138"/>
      <c r="E67" s="85">
        <f>E64*E66</f>
        <v>0</v>
      </c>
      <c r="F67" s="37" t="s">
        <v>13</v>
      </c>
      <c r="G67" s="85">
        <f>G64*G66</f>
        <v>0</v>
      </c>
      <c r="H67" s="37" t="s">
        <v>13</v>
      </c>
      <c r="I67" s="85">
        <f>I64*I66</f>
        <v>0</v>
      </c>
      <c r="J67" s="37" t="s">
        <v>13</v>
      </c>
      <c r="K67" s="85">
        <f>K64*K66</f>
        <v>0</v>
      </c>
      <c r="L67" s="37" t="s">
        <v>13</v>
      </c>
      <c r="M67" s="138"/>
      <c r="N67" s="54"/>
      <c r="S67" s="99"/>
    </row>
    <row r="68" spans="1:19" s="1" customFormat="1" ht="5.25" customHeight="1" x14ac:dyDescent="0.2">
      <c r="A68" s="53"/>
      <c r="B68" s="138"/>
      <c r="C68" s="138"/>
      <c r="D68" s="138"/>
      <c r="E68" s="30"/>
      <c r="F68" s="15"/>
      <c r="G68" s="138"/>
      <c r="H68" s="138"/>
      <c r="I68" s="138"/>
      <c r="J68" s="138"/>
      <c r="K68" s="138"/>
      <c r="L68" s="138"/>
      <c r="M68" s="138"/>
      <c r="N68" s="54"/>
      <c r="S68" s="99"/>
    </row>
    <row r="69" spans="1:19" s="29" customFormat="1" ht="12.75" customHeight="1" x14ac:dyDescent="0.2">
      <c r="A69" s="59"/>
      <c r="B69" s="7" t="s">
        <v>22</v>
      </c>
      <c r="C69" s="7"/>
      <c r="D69" s="7"/>
      <c r="E69" s="85">
        <f>E67+G67+I67+K67</f>
        <v>0</v>
      </c>
      <c r="F69" s="31" t="s">
        <v>13</v>
      </c>
      <c r="G69" s="7"/>
      <c r="H69" s="7"/>
      <c r="I69" s="7"/>
      <c r="J69" s="7"/>
      <c r="K69" s="7"/>
      <c r="L69" s="7"/>
      <c r="M69" s="37" t="s">
        <v>28</v>
      </c>
      <c r="N69" s="60"/>
      <c r="S69" s="116"/>
    </row>
    <row r="70" spans="1:19" s="29" customFormat="1" ht="12.75" customHeight="1" x14ac:dyDescent="0.2">
      <c r="A70" s="59"/>
      <c r="B70" s="146" t="s">
        <v>57</v>
      </c>
      <c r="C70" s="146"/>
      <c r="D70" s="147"/>
      <c r="E70" s="107"/>
      <c r="F70" s="31" t="s">
        <v>13</v>
      </c>
      <c r="G70" s="7"/>
      <c r="H70" s="7"/>
      <c r="I70" s="7"/>
      <c r="J70" s="7"/>
      <c r="K70" s="7"/>
      <c r="L70" s="7"/>
      <c r="M70" s="109"/>
      <c r="N70" s="60"/>
      <c r="S70" s="116"/>
    </row>
    <row r="71" spans="1:19" s="29" customFormat="1" ht="12.75" customHeight="1" x14ac:dyDescent="0.2">
      <c r="A71" s="59"/>
      <c r="B71" s="146" t="s">
        <v>42</v>
      </c>
      <c r="C71" s="146"/>
      <c r="D71" s="147"/>
      <c r="E71" s="86">
        <f>IF(S43&gt;S47,S44*S51,IF(S43+S44&gt;S47,S50*M71+S49*S51,S44*M71))</f>
        <v>0</v>
      </c>
      <c r="F71" s="31" t="s">
        <v>13</v>
      </c>
      <c r="G71" s="7"/>
      <c r="H71" s="7"/>
      <c r="I71" s="7"/>
      <c r="J71" s="7"/>
      <c r="K71" s="7"/>
      <c r="L71" s="7"/>
      <c r="M71" s="119">
        <f>SUM(M49:M53)</f>
        <v>0.18924999999999997</v>
      </c>
      <c r="N71" s="60"/>
      <c r="S71" s="116"/>
    </row>
    <row r="72" spans="1:19" s="1" customFormat="1" ht="12.75" customHeight="1" x14ac:dyDescent="0.2">
      <c r="A72" s="53"/>
      <c r="B72" s="146" t="s">
        <v>58</v>
      </c>
      <c r="C72" s="146"/>
      <c r="D72" s="147"/>
      <c r="E72" s="120">
        <f>$E$70*M72</f>
        <v>0</v>
      </c>
      <c r="F72" s="31" t="s">
        <v>13</v>
      </c>
      <c r="G72" s="121"/>
      <c r="H72" s="138"/>
      <c r="I72" s="138"/>
      <c r="J72" s="138"/>
      <c r="K72" s="138"/>
      <c r="L72" s="138"/>
      <c r="M72" s="119">
        <f>SUM(M56:M57)</f>
        <v>0</v>
      </c>
      <c r="N72" s="54"/>
      <c r="S72" s="99"/>
    </row>
    <row r="73" spans="1:19" s="1" customFormat="1" ht="12.75" customHeight="1" x14ac:dyDescent="0.2">
      <c r="A73" s="53"/>
      <c r="B73" s="146" t="s">
        <v>59</v>
      </c>
      <c r="C73" s="146"/>
      <c r="D73" s="147"/>
      <c r="E73" s="120">
        <f>$E$70*M73</f>
        <v>0</v>
      </c>
      <c r="F73" s="31" t="s">
        <v>13</v>
      </c>
      <c r="G73" s="138"/>
      <c r="H73" s="138"/>
      <c r="I73" s="138"/>
      <c r="J73" s="138"/>
      <c r="K73" s="138"/>
      <c r="L73" s="138"/>
      <c r="M73" s="119">
        <f>M60+M62</f>
        <v>5.9999999999999995E-4</v>
      </c>
      <c r="N73" s="54"/>
      <c r="S73" s="99"/>
    </row>
    <row r="74" spans="1:19" s="1" customFormat="1" ht="12.75" hidden="1" customHeight="1" x14ac:dyDescent="0.2">
      <c r="A74" s="53"/>
      <c r="B74" s="146"/>
      <c r="C74" s="146"/>
      <c r="D74" s="147"/>
      <c r="E74" s="107">
        <f>$E$70*M74</f>
        <v>0</v>
      </c>
      <c r="F74" s="31" t="s">
        <v>13</v>
      </c>
      <c r="G74" s="138"/>
      <c r="H74" s="138"/>
      <c r="I74" s="138"/>
      <c r="J74" s="138"/>
      <c r="K74" s="138"/>
      <c r="L74" s="138"/>
      <c r="M74" s="108"/>
      <c r="N74" s="54"/>
      <c r="S74" s="99"/>
    </row>
    <row r="75" spans="1:19" s="1" customFormat="1" ht="12.75" hidden="1" customHeight="1" thickBot="1" x14ac:dyDescent="0.25">
      <c r="A75" s="53"/>
      <c r="B75" s="146"/>
      <c r="C75" s="146"/>
      <c r="D75" s="147"/>
      <c r="E75" s="107">
        <f>$E$70*M75</f>
        <v>0</v>
      </c>
      <c r="F75" s="31" t="s">
        <v>13</v>
      </c>
      <c r="G75" s="138"/>
      <c r="H75" s="138"/>
      <c r="I75" s="138"/>
      <c r="J75" s="138"/>
      <c r="K75" s="138"/>
      <c r="L75" s="138"/>
      <c r="M75" s="108"/>
      <c r="N75" s="54"/>
      <c r="S75" s="99"/>
    </row>
    <row r="76" spans="1:19" s="1" customFormat="1" ht="12.75" customHeight="1" x14ac:dyDescent="0.2">
      <c r="A76" s="53"/>
      <c r="B76" s="146" t="s">
        <v>23</v>
      </c>
      <c r="C76" s="146"/>
      <c r="D76" s="147"/>
      <c r="E76" s="120">
        <f>(E45*E66+G45*G66+I45*I66+K45*K66+E70)*H76*J76/1000</f>
        <v>0</v>
      </c>
      <c r="F76" s="31" t="s">
        <v>13</v>
      </c>
      <c r="G76" s="1" t="s">
        <v>62</v>
      </c>
      <c r="H76" s="124"/>
      <c r="I76" s="138" t="s">
        <v>61</v>
      </c>
      <c r="J76" s="124"/>
      <c r="K76" s="138"/>
      <c r="L76" s="138"/>
      <c r="M76" s="118"/>
      <c r="N76" s="54"/>
      <c r="S76" s="99"/>
    </row>
    <row r="77" spans="1:19" s="1" customFormat="1" ht="12.75" customHeight="1" x14ac:dyDescent="0.2">
      <c r="A77" s="53"/>
      <c r="B77" s="144" t="s">
        <v>64</v>
      </c>
      <c r="C77" s="144"/>
      <c r="D77" s="145"/>
      <c r="E77" s="120">
        <f>(E45*E66+G45*G66+I45*I66+K45*K66+E70)*J77/1000</f>
        <v>0</v>
      </c>
      <c r="F77" s="31" t="s">
        <v>13</v>
      </c>
      <c r="G77" s="138"/>
      <c r="H77" s="138"/>
      <c r="I77" s="138" t="s">
        <v>61</v>
      </c>
      <c r="J77" s="124"/>
      <c r="K77" s="138"/>
      <c r="L77" s="138"/>
      <c r="M77" s="118"/>
      <c r="N77" s="58"/>
      <c r="S77" s="99"/>
    </row>
    <row r="78" spans="1:19" s="1" customFormat="1" ht="12.75" customHeight="1" x14ac:dyDescent="0.2">
      <c r="A78" s="53"/>
      <c r="B78" s="139"/>
      <c r="C78" s="139"/>
      <c r="D78" s="140"/>
      <c r="E78" s="129"/>
      <c r="F78" s="31" t="s">
        <v>13</v>
      </c>
      <c r="G78" s="138"/>
      <c r="H78" s="138"/>
      <c r="I78" s="138"/>
      <c r="J78" s="128"/>
      <c r="K78" s="138"/>
      <c r="L78" s="138"/>
      <c r="M78" s="118"/>
      <c r="N78" s="58"/>
      <c r="S78" s="99"/>
    </row>
    <row r="79" spans="1:19" s="138" customFormat="1" ht="5.25" customHeight="1" thickBot="1" x14ac:dyDescent="0.25">
      <c r="A79" s="53"/>
      <c r="E79" s="30"/>
      <c r="F79" s="15"/>
      <c r="N79" s="54"/>
      <c r="S79" s="30"/>
    </row>
    <row r="80" spans="1:19" s="1" customFormat="1" ht="12.75" customHeight="1" thickBot="1" x14ac:dyDescent="0.25">
      <c r="A80" s="53"/>
      <c r="B80" s="10" t="s">
        <v>24</v>
      </c>
      <c r="C80" s="138"/>
      <c r="D80" s="138"/>
      <c r="E80" s="134">
        <f>SUM(E69:E78)</f>
        <v>0</v>
      </c>
      <c r="F80" s="84" t="s">
        <v>13</v>
      </c>
      <c r="G80" s="131" t="s">
        <v>66</v>
      </c>
      <c r="H80" s="131" t="s">
        <v>67</v>
      </c>
      <c r="I80" s="135">
        <f>E44*E66+G44*G66+I44*I66+K44*K66+E70</f>
        <v>0</v>
      </c>
      <c r="J80" s="133" t="s">
        <v>68</v>
      </c>
      <c r="K80" s="135">
        <f>(E54+E58+E63)*E66+(G54+G58+G63)*G66+(I54+I58+I63)*I66+(K54+K58+K63)*K66+E71+E72+E73</f>
        <v>0</v>
      </c>
      <c r="L80" s="132" t="s">
        <v>69</v>
      </c>
      <c r="M80" s="135">
        <f>E76+E77</f>
        <v>0</v>
      </c>
      <c r="N80" s="54"/>
      <c r="S80" s="99"/>
    </row>
    <row r="81" spans="1:19" s="1" customFormat="1" ht="4.5" customHeight="1" thickBot="1" x14ac:dyDescent="0.25">
      <c r="A81" s="61"/>
      <c r="B81" s="50"/>
      <c r="C81" s="50"/>
      <c r="D81" s="50"/>
      <c r="E81" s="50"/>
      <c r="F81" s="62"/>
      <c r="G81" s="50"/>
      <c r="H81" s="50"/>
      <c r="I81" s="50"/>
      <c r="J81" s="50"/>
      <c r="K81" s="50"/>
      <c r="L81" s="50"/>
      <c r="M81" s="50"/>
      <c r="N81" s="63"/>
      <c r="S81" s="99"/>
    </row>
    <row r="82" spans="1:19" s="1" customFormat="1" ht="11.25" x14ac:dyDescent="0.2">
      <c r="F82" s="32"/>
      <c r="S82" s="99"/>
    </row>
    <row r="83" spans="1:19" s="1" customFormat="1" ht="11.25" x14ac:dyDescent="0.2">
      <c r="F83" s="32"/>
      <c r="S83" s="99"/>
    </row>
    <row r="84" spans="1:19" s="1" customFormat="1" ht="11.25" x14ac:dyDescent="0.2">
      <c r="F84" s="32"/>
      <c r="S84" s="99"/>
    </row>
    <row r="85" spans="1:19" s="1" customFormat="1" ht="11.25" x14ac:dyDescent="0.2">
      <c r="F85" s="32"/>
      <c r="S85" s="99"/>
    </row>
    <row r="86" spans="1:19" s="1" customFormat="1" ht="11.25" x14ac:dyDescent="0.2">
      <c r="F86" s="32"/>
      <c r="S86" s="99"/>
    </row>
    <row r="87" spans="1:19" s="1" customFormat="1" ht="11.25" x14ac:dyDescent="0.2">
      <c r="F87" s="32"/>
      <c r="S87" s="99"/>
    </row>
  </sheetData>
  <mergeCells count="23">
    <mergeCell ref="B75:D75"/>
    <mergeCell ref="B76:D76"/>
    <mergeCell ref="B77:D77"/>
    <mergeCell ref="B78:D78"/>
    <mergeCell ref="B57:D57"/>
    <mergeCell ref="B70:D70"/>
    <mergeCell ref="B71:D71"/>
    <mergeCell ref="B72:D72"/>
    <mergeCell ref="B73:D73"/>
    <mergeCell ref="B74:D74"/>
    <mergeCell ref="I16:J16"/>
    <mergeCell ref="E18:M18"/>
    <mergeCell ref="L23:M23"/>
    <mergeCell ref="M34:M36"/>
    <mergeCell ref="B42:D42"/>
    <mergeCell ref="B43:D43"/>
    <mergeCell ref="A3:B3"/>
    <mergeCell ref="C3:F3"/>
    <mergeCell ref="H3:M3"/>
    <mergeCell ref="D5:M5"/>
    <mergeCell ref="D7:M7"/>
    <mergeCell ref="E12:G12"/>
    <mergeCell ref="I12:J12"/>
  </mergeCells>
  <pageMargins left="0.78740157480314965" right="0.59055118110236227" top="0.78740157480314965" bottom="0.78740157480314965" header="0.51181102362204722" footer="0.51181102362204722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BC8F-91F7-4396-A8D9-99E435201563}">
  <sheetPr>
    <pageSetUpPr fitToPage="1"/>
  </sheetPr>
  <dimension ref="A1:T87"/>
  <sheetViews>
    <sheetView tabSelected="1" workbookViewId="0">
      <selection activeCell="V43" sqref="V43"/>
    </sheetView>
  </sheetViews>
  <sheetFormatPr baseColWidth="10" defaultRowHeight="12.75" x14ac:dyDescent="0.2"/>
  <cols>
    <col min="1" max="1" width="2.28515625" customWidth="1"/>
    <col min="2" max="2" width="3.7109375" customWidth="1"/>
    <col min="3" max="3" width="9.140625" customWidth="1"/>
    <col min="4" max="4" width="18.7109375" customWidth="1"/>
    <col min="5" max="5" width="10.7109375" customWidth="1"/>
    <col min="6" max="6" width="4.28515625" style="17" customWidth="1"/>
    <col min="7" max="7" width="10.7109375" customWidth="1"/>
    <col min="8" max="8" width="5.140625" customWidth="1"/>
    <col min="9" max="9" width="10.140625" customWidth="1"/>
    <col min="10" max="10" width="4.85546875" customWidth="1"/>
    <col min="11" max="11" width="10.140625" customWidth="1"/>
    <col min="12" max="12" width="4.85546875" customWidth="1"/>
    <col min="13" max="13" width="10.42578125" customWidth="1"/>
    <col min="14" max="14" width="1.42578125" customWidth="1"/>
    <col min="17" max="17" width="11.42578125" hidden="1" customWidth="1"/>
    <col min="18" max="18" width="18.42578125" hidden="1" customWidth="1"/>
    <col min="19" max="19" width="11.42578125" style="93" hidden="1" customWidth="1"/>
    <col min="20" max="20" width="11.42578125" hidden="1" customWidth="1"/>
    <col min="21" max="21" width="0" hidden="1" customWidth="1"/>
  </cols>
  <sheetData>
    <row r="1" spans="1:19" x14ac:dyDescent="0.2">
      <c r="A1" s="38"/>
      <c r="B1" s="39" t="s">
        <v>40</v>
      </c>
      <c r="C1" s="39"/>
      <c r="D1" s="39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9" x14ac:dyDescent="0.2">
      <c r="A2" s="42"/>
      <c r="B2" s="9" t="s">
        <v>35</v>
      </c>
      <c r="C2" s="9"/>
      <c r="D2" s="9"/>
      <c r="E2" s="4"/>
      <c r="F2" s="4"/>
      <c r="G2" s="4"/>
      <c r="H2" s="4"/>
      <c r="I2" s="4"/>
      <c r="J2" s="4"/>
      <c r="K2" s="4"/>
      <c r="L2" s="4"/>
      <c r="M2" s="4"/>
      <c r="N2" s="43"/>
    </row>
    <row r="3" spans="1:19" s="6" customFormat="1" ht="18" customHeight="1" x14ac:dyDescent="0.2">
      <c r="A3" s="148" t="s">
        <v>0</v>
      </c>
      <c r="B3" s="149"/>
      <c r="C3" s="150"/>
      <c r="D3" s="151"/>
      <c r="E3" s="151"/>
      <c r="F3" s="152"/>
      <c r="G3" s="64" t="s">
        <v>1</v>
      </c>
      <c r="H3" s="150"/>
      <c r="I3" s="151"/>
      <c r="J3" s="151"/>
      <c r="K3" s="151"/>
      <c r="L3" s="151"/>
      <c r="M3" s="152"/>
      <c r="N3" s="45"/>
      <c r="S3" s="94"/>
    </row>
    <row r="4" spans="1:19" s="6" customFormat="1" ht="5.25" customHeight="1" x14ac:dyDescent="0.2">
      <c r="A4" s="136"/>
      <c r="B4" s="137"/>
      <c r="C4" s="8"/>
      <c r="D4" s="8"/>
      <c r="E4" s="64"/>
      <c r="F4" s="137"/>
      <c r="G4" s="137"/>
      <c r="H4" s="64"/>
      <c r="I4" s="64"/>
      <c r="J4" s="87"/>
      <c r="K4" s="64"/>
      <c r="L4" s="87"/>
      <c r="M4" s="87"/>
      <c r="N4" s="45"/>
      <c r="S4" s="94"/>
    </row>
    <row r="5" spans="1:19" s="6" customFormat="1" ht="18" customHeight="1" x14ac:dyDescent="0.2">
      <c r="A5" s="136" t="s">
        <v>38</v>
      </c>
      <c r="B5" s="137"/>
      <c r="C5" s="8"/>
      <c r="D5" s="150"/>
      <c r="E5" s="151"/>
      <c r="F5" s="151"/>
      <c r="G5" s="151"/>
      <c r="H5" s="151"/>
      <c r="I5" s="151"/>
      <c r="J5" s="151"/>
      <c r="K5" s="151"/>
      <c r="L5" s="151"/>
      <c r="M5" s="152"/>
      <c r="N5" s="45"/>
      <c r="S5" s="94"/>
    </row>
    <row r="6" spans="1:19" s="6" customFormat="1" ht="5.25" customHeight="1" x14ac:dyDescent="0.2">
      <c r="A6" s="136"/>
      <c r="B6" s="137"/>
      <c r="C6" s="8"/>
      <c r="D6" s="8"/>
      <c r="E6" s="64"/>
      <c r="F6" s="137"/>
      <c r="G6" s="137"/>
      <c r="H6" s="64"/>
      <c r="I6" s="64"/>
      <c r="J6" s="87"/>
      <c r="K6" s="64"/>
      <c r="L6" s="87"/>
      <c r="M6" s="87"/>
      <c r="N6" s="45"/>
      <c r="S6" s="94"/>
    </row>
    <row r="7" spans="1:19" s="6" customFormat="1" ht="18" customHeight="1" x14ac:dyDescent="0.2">
      <c r="A7" s="136" t="s">
        <v>39</v>
      </c>
      <c r="B7" s="137"/>
      <c r="C7" s="8"/>
      <c r="D7" s="150"/>
      <c r="E7" s="151"/>
      <c r="F7" s="151"/>
      <c r="G7" s="151"/>
      <c r="H7" s="151"/>
      <c r="I7" s="151"/>
      <c r="J7" s="151"/>
      <c r="K7" s="151"/>
      <c r="L7" s="151"/>
      <c r="M7" s="152"/>
      <c r="N7" s="45"/>
      <c r="S7" s="94"/>
    </row>
    <row r="8" spans="1:19" s="6" customFormat="1" ht="5.25" customHeight="1" thickBot="1" x14ac:dyDescent="0.25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  <c r="S8" s="94"/>
    </row>
    <row r="9" spans="1:19" ht="13.5" thickBot="1" x14ac:dyDescent="0.25"/>
    <row r="10" spans="1:19" s="3" customFormat="1" x14ac:dyDescent="0.2">
      <c r="A10" s="38"/>
      <c r="B10" s="51" t="s">
        <v>29</v>
      </c>
      <c r="C10" s="39"/>
      <c r="D10" s="40"/>
      <c r="E10" s="40"/>
      <c r="F10" s="52"/>
      <c r="G10" s="40"/>
      <c r="H10" s="40"/>
      <c r="I10" s="40"/>
      <c r="J10" s="40"/>
      <c r="K10" s="40"/>
      <c r="L10" s="40"/>
      <c r="M10" s="40"/>
      <c r="N10" s="41"/>
      <c r="S10" s="95"/>
    </row>
    <row r="11" spans="1:19" x14ac:dyDescent="0.2">
      <c r="A11" s="42"/>
      <c r="B11" s="13" t="s">
        <v>44</v>
      </c>
      <c r="C11" s="9"/>
      <c r="D11" s="4"/>
      <c r="E11" s="4"/>
      <c r="F11" s="14"/>
      <c r="G11" s="4"/>
      <c r="H11" s="4"/>
      <c r="I11" s="35"/>
      <c r="J11" s="34"/>
      <c r="K11" s="35"/>
      <c r="L11" s="34"/>
      <c r="M11" s="34"/>
      <c r="N11" s="43"/>
    </row>
    <row r="12" spans="1:19" s="1" customFormat="1" ht="13.5" customHeight="1" x14ac:dyDescent="0.2">
      <c r="A12" s="53"/>
      <c r="B12" s="138"/>
      <c r="C12" s="138"/>
      <c r="D12" s="138"/>
      <c r="E12" s="155" t="s">
        <v>10</v>
      </c>
      <c r="F12" s="155"/>
      <c r="G12" s="155"/>
      <c r="H12" s="138"/>
      <c r="I12" s="156"/>
      <c r="J12" s="156"/>
      <c r="K12" s="96"/>
      <c r="L12" s="97"/>
      <c r="M12" s="97"/>
      <c r="N12" s="98"/>
      <c r="S12" s="99"/>
    </row>
    <row r="13" spans="1:19" ht="3.75" customHeight="1" x14ac:dyDescent="0.2">
      <c r="A13" s="48"/>
      <c r="B13" s="5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49"/>
    </row>
    <row r="14" spans="1:19" ht="3.75" customHeight="1" x14ac:dyDescent="0.2">
      <c r="A14" s="46"/>
      <c r="B14" s="3"/>
      <c r="C14" s="3"/>
      <c r="D14" s="3"/>
      <c r="E14" s="3"/>
      <c r="F14" s="12"/>
      <c r="G14" s="3"/>
      <c r="H14" s="3"/>
      <c r="I14" s="3"/>
      <c r="J14" s="3"/>
      <c r="K14" s="3"/>
      <c r="L14" s="3"/>
      <c r="M14" s="3"/>
      <c r="N14" s="47"/>
    </row>
    <row r="15" spans="1:19" x14ac:dyDescent="0.2">
      <c r="A15" s="46"/>
      <c r="B15" s="10" t="s">
        <v>30</v>
      </c>
      <c r="C15" s="3"/>
      <c r="D15" s="3"/>
      <c r="E15" s="3"/>
      <c r="F15" s="12"/>
      <c r="G15" s="3"/>
      <c r="H15" s="3"/>
      <c r="I15" s="3"/>
      <c r="J15" s="3"/>
      <c r="K15" s="3"/>
      <c r="L15" s="3"/>
      <c r="M15" s="3"/>
      <c r="N15" s="47"/>
    </row>
    <row r="16" spans="1:19" ht="15" customHeight="1" x14ac:dyDescent="0.2">
      <c r="A16" s="46"/>
      <c r="B16" s="138" t="s">
        <v>2</v>
      </c>
      <c r="C16" s="3"/>
      <c r="D16" s="3"/>
      <c r="E16" s="3"/>
      <c r="F16" s="12"/>
      <c r="G16" s="3"/>
      <c r="H16" s="138"/>
      <c r="I16" s="156"/>
      <c r="J16" s="156"/>
      <c r="K16" s="96"/>
      <c r="L16" s="97"/>
      <c r="M16" s="97"/>
      <c r="N16" s="100"/>
    </row>
    <row r="17" spans="1:19" s="1" customFormat="1" ht="6" customHeight="1" x14ac:dyDescent="0.2">
      <c r="A17" s="53"/>
      <c r="B17" s="138"/>
      <c r="C17" s="138"/>
      <c r="D17" s="138"/>
      <c r="E17" s="138"/>
      <c r="F17" s="15"/>
      <c r="G17" s="138"/>
      <c r="H17" s="138"/>
      <c r="I17" s="138"/>
      <c r="J17" s="138"/>
      <c r="K17" s="138"/>
      <c r="L17" s="138"/>
      <c r="M17" s="138"/>
      <c r="N17" s="54"/>
      <c r="S17" s="99"/>
    </row>
    <row r="18" spans="1:19" ht="15" customHeight="1" x14ac:dyDescent="0.2">
      <c r="A18" s="46"/>
      <c r="B18" s="138" t="s">
        <v>3</v>
      </c>
      <c r="C18" s="3"/>
      <c r="D18" s="3"/>
      <c r="E18" s="157"/>
      <c r="F18" s="157"/>
      <c r="G18" s="157"/>
      <c r="H18" s="157"/>
      <c r="I18" s="157"/>
      <c r="J18" s="157"/>
      <c r="K18" s="157"/>
      <c r="L18" s="157"/>
      <c r="M18" s="157"/>
      <c r="N18" s="47"/>
    </row>
    <row r="19" spans="1:19" ht="3.75" customHeight="1" x14ac:dyDescent="0.2">
      <c r="A19" s="48"/>
      <c r="B19" s="5"/>
      <c r="C19" s="5"/>
      <c r="D19" s="5"/>
      <c r="E19" s="5"/>
      <c r="F19" s="16"/>
      <c r="G19" s="5"/>
      <c r="H19" s="5"/>
      <c r="I19" s="5"/>
      <c r="J19" s="5"/>
      <c r="K19" s="5"/>
      <c r="L19" s="5"/>
      <c r="M19" s="5"/>
      <c r="N19" s="49"/>
    </row>
    <row r="20" spans="1:19" x14ac:dyDescent="0.2">
      <c r="A20" s="46"/>
      <c r="B20" s="10" t="s">
        <v>31</v>
      </c>
      <c r="C20" s="3"/>
      <c r="D20" s="3"/>
      <c r="E20" s="3"/>
      <c r="F20" s="12"/>
      <c r="G20" s="3"/>
      <c r="H20" s="3"/>
      <c r="I20" s="3"/>
      <c r="J20" s="3"/>
      <c r="K20" s="3"/>
      <c r="L20" s="3"/>
      <c r="M20" s="3"/>
      <c r="N20" s="47"/>
    </row>
    <row r="21" spans="1:19" s="6" customFormat="1" ht="15" customHeight="1" x14ac:dyDescent="0.2">
      <c r="A21" s="55"/>
      <c r="B21" s="13" t="s">
        <v>32</v>
      </c>
      <c r="C21" s="18"/>
      <c r="D21" s="18"/>
      <c r="E21" s="18"/>
      <c r="F21" s="19"/>
      <c r="G21" s="18"/>
      <c r="H21" s="18"/>
      <c r="I21" s="18"/>
      <c r="J21" s="18"/>
      <c r="K21" s="18"/>
      <c r="L21" s="18"/>
      <c r="M21" s="18"/>
      <c r="N21" s="56"/>
      <c r="S21" s="94"/>
    </row>
    <row r="22" spans="1:19" s="6" customFormat="1" ht="4.5" customHeight="1" x14ac:dyDescent="0.2">
      <c r="A22" s="44"/>
      <c r="B22" s="11"/>
      <c r="C22" s="8"/>
      <c r="D22" s="8"/>
      <c r="E22" s="8"/>
      <c r="F22" s="20"/>
      <c r="G22" s="8"/>
      <c r="H22" s="8"/>
      <c r="I22" s="8"/>
      <c r="J22" s="8"/>
      <c r="K22" s="8"/>
      <c r="L22" s="8"/>
      <c r="M22" s="8"/>
      <c r="N22" s="45"/>
      <c r="S22" s="94"/>
    </row>
    <row r="23" spans="1:19" s="1" customFormat="1" ht="15" customHeight="1" x14ac:dyDescent="0.2">
      <c r="A23" s="53"/>
      <c r="B23" s="101"/>
      <c r="C23" s="138" t="s">
        <v>4</v>
      </c>
      <c r="D23" s="138"/>
      <c r="E23" s="102"/>
      <c r="F23" s="15"/>
      <c r="G23" s="138" t="s">
        <v>37</v>
      </c>
      <c r="H23" s="138"/>
      <c r="I23" s="138"/>
      <c r="J23" s="138"/>
      <c r="K23" s="25" t="s">
        <v>63</v>
      </c>
      <c r="L23" s="153"/>
      <c r="M23" s="154"/>
      <c r="N23" s="54"/>
      <c r="S23" s="99"/>
    </row>
    <row r="24" spans="1:19" ht="4.5" customHeight="1" x14ac:dyDescent="0.2">
      <c r="A24" s="46"/>
      <c r="B24" s="3"/>
      <c r="C24" s="3"/>
      <c r="D24" s="3"/>
      <c r="E24" s="3"/>
      <c r="F24" s="12"/>
      <c r="G24" s="3"/>
      <c r="H24" s="3"/>
      <c r="I24" s="3"/>
      <c r="J24" s="3"/>
      <c r="K24" s="3"/>
      <c r="L24" s="3"/>
      <c r="M24" s="3"/>
      <c r="N24" s="47"/>
    </row>
    <row r="25" spans="1:19" s="1" customFormat="1" ht="15" customHeight="1" x14ac:dyDescent="0.2">
      <c r="A25" s="53"/>
      <c r="B25" s="101"/>
      <c r="C25" s="138" t="s">
        <v>5</v>
      </c>
      <c r="D25" s="138"/>
      <c r="E25" s="102"/>
      <c r="F25" s="15"/>
      <c r="G25" s="138" t="s">
        <v>6</v>
      </c>
      <c r="H25" s="138"/>
      <c r="I25" s="138"/>
      <c r="J25" s="138"/>
      <c r="K25" s="138"/>
      <c r="L25" s="138"/>
      <c r="M25" s="138"/>
      <c r="N25" s="54"/>
      <c r="S25" s="99"/>
    </row>
    <row r="26" spans="1:19" ht="4.5" customHeight="1" x14ac:dyDescent="0.2">
      <c r="A26" s="46"/>
      <c r="B26" s="5"/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49"/>
    </row>
    <row r="27" spans="1:19" ht="3.75" customHeight="1" x14ac:dyDescent="0.2">
      <c r="A27" s="46"/>
      <c r="B27" s="3"/>
      <c r="C27" s="3"/>
      <c r="D27" s="3"/>
      <c r="E27" s="3"/>
      <c r="F27" s="12"/>
      <c r="G27" s="3"/>
      <c r="H27" s="3"/>
      <c r="I27" s="3"/>
      <c r="J27" s="3"/>
      <c r="K27" s="3"/>
      <c r="L27" s="3"/>
      <c r="M27" s="3"/>
      <c r="N27" s="47"/>
    </row>
    <row r="28" spans="1:19" x14ac:dyDescent="0.2">
      <c r="A28" s="46"/>
      <c r="B28" s="11" t="s">
        <v>33</v>
      </c>
      <c r="C28" s="3"/>
      <c r="D28" s="3"/>
      <c r="E28" s="3"/>
      <c r="F28" s="12"/>
      <c r="G28" s="3"/>
      <c r="H28" s="3"/>
      <c r="I28" s="3"/>
      <c r="J28" s="3"/>
      <c r="K28" s="3"/>
      <c r="L28" s="3"/>
      <c r="M28" s="3"/>
      <c r="N28" s="47"/>
    </row>
    <row r="29" spans="1:19" s="1" customFormat="1" ht="15" customHeight="1" x14ac:dyDescent="0.2">
      <c r="A29" s="53"/>
      <c r="B29" s="101"/>
      <c r="C29" s="138" t="s">
        <v>7</v>
      </c>
      <c r="D29" s="138"/>
      <c r="E29" s="103">
        <v>40</v>
      </c>
      <c r="F29" s="15"/>
      <c r="G29" s="138" t="s">
        <v>41</v>
      </c>
      <c r="H29" s="138"/>
      <c r="I29" s="138"/>
      <c r="J29" s="138"/>
      <c r="K29" s="138"/>
      <c r="L29" s="138"/>
      <c r="M29" s="138"/>
      <c r="N29" s="54"/>
      <c r="S29" s="99"/>
    </row>
    <row r="30" spans="1:19" ht="4.5" customHeight="1" x14ac:dyDescent="0.2">
      <c r="A30" s="48"/>
      <c r="B30" s="5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49"/>
    </row>
    <row r="31" spans="1:19" s="3" customFormat="1" x14ac:dyDescent="0.2">
      <c r="A31" s="46"/>
      <c r="B31" s="10" t="s">
        <v>34</v>
      </c>
      <c r="F31" s="12"/>
      <c r="N31" s="47"/>
      <c r="S31" s="95"/>
    </row>
    <row r="32" spans="1:19" s="6" customFormat="1" ht="15" customHeight="1" x14ac:dyDescent="0.2">
      <c r="A32" s="55"/>
      <c r="B32" s="13" t="s">
        <v>8</v>
      </c>
      <c r="C32" s="18"/>
      <c r="D32" s="18"/>
      <c r="E32" s="18"/>
      <c r="F32" s="19"/>
      <c r="G32" s="18"/>
      <c r="H32" s="18"/>
      <c r="I32" s="18"/>
      <c r="J32" s="18"/>
      <c r="K32" s="18"/>
      <c r="L32" s="18"/>
      <c r="M32" s="18"/>
      <c r="N32" s="56"/>
      <c r="S32" s="94"/>
    </row>
    <row r="33" spans="1:20" s="6" customFormat="1" ht="3.75" customHeight="1" x14ac:dyDescent="0.2">
      <c r="A33" s="44"/>
      <c r="B33" s="8"/>
      <c r="C33" s="8"/>
      <c r="D33" s="8"/>
      <c r="E33" s="8"/>
      <c r="F33" s="20"/>
      <c r="G33" s="8"/>
      <c r="H33" s="8"/>
      <c r="I33" s="8"/>
      <c r="J33" s="8"/>
      <c r="K33" s="8"/>
      <c r="L33" s="8"/>
      <c r="M33" s="8"/>
      <c r="N33" s="45"/>
      <c r="S33" s="94"/>
    </row>
    <row r="34" spans="1:20" x14ac:dyDescent="0.2">
      <c r="A34" s="46"/>
      <c r="B34" s="3"/>
      <c r="C34" s="3"/>
      <c r="D34" s="21" t="s">
        <v>9</v>
      </c>
      <c r="E34" s="104"/>
      <c r="F34" s="105"/>
      <c r="G34" s="104"/>
      <c r="H34" s="3"/>
      <c r="I34" s="104"/>
      <c r="J34" s="3"/>
      <c r="K34" s="104"/>
      <c r="L34" s="3"/>
      <c r="M34" s="141" t="s">
        <v>27</v>
      </c>
      <c r="N34" s="47"/>
    </row>
    <row r="35" spans="1:20" s="1" customFormat="1" ht="11.25" x14ac:dyDescent="0.2">
      <c r="A35" s="53"/>
      <c r="B35" s="138" t="s">
        <v>10</v>
      </c>
      <c r="C35" s="138"/>
      <c r="D35" s="138"/>
      <c r="E35" s="103"/>
      <c r="F35" s="15"/>
      <c r="G35" s="106"/>
      <c r="H35" s="138"/>
      <c r="I35" s="106"/>
      <c r="J35" s="138"/>
      <c r="K35" s="106"/>
      <c r="L35" s="138"/>
      <c r="M35" s="142"/>
      <c r="N35" s="54"/>
      <c r="S35" s="99"/>
    </row>
    <row r="36" spans="1:20" s="1" customFormat="1" ht="11.25" x14ac:dyDescent="0.2">
      <c r="A36" s="53"/>
      <c r="B36" s="138" t="s">
        <v>65</v>
      </c>
      <c r="C36" s="138"/>
      <c r="D36" s="138"/>
      <c r="E36" s="103"/>
      <c r="F36" s="15"/>
      <c r="G36" s="106"/>
      <c r="H36" s="138"/>
      <c r="I36" s="106"/>
      <c r="J36" s="138"/>
      <c r="K36" s="106"/>
      <c r="L36" s="138"/>
      <c r="M36" s="143"/>
      <c r="N36" s="54"/>
      <c r="S36" s="99"/>
    </row>
    <row r="37" spans="1:20" s="1" customFormat="1" ht="3.75" customHeight="1" x14ac:dyDescent="0.2">
      <c r="A37" s="57"/>
      <c r="B37" s="2"/>
      <c r="C37" s="2"/>
      <c r="D37" s="2"/>
      <c r="E37" s="89"/>
      <c r="F37" s="22"/>
      <c r="G37" s="2"/>
      <c r="H37" s="2"/>
      <c r="I37" s="2"/>
      <c r="J37" s="2"/>
      <c r="K37" s="2"/>
      <c r="L37" s="2"/>
      <c r="M37" s="2"/>
      <c r="N37" s="58"/>
      <c r="S37" s="99"/>
    </row>
    <row r="38" spans="1:20" s="1" customFormat="1" ht="3.75" customHeight="1" x14ac:dyDescent="0.2">
      <c r="A38" s="53"/>
      <c r="B38" s="138"/>
      <c r="C38" s="138"/>
      <c r="D38" s="138"/>
      <c r="E38" s="138"/>
      <c r="F38" s="15"/>
      <c r="G38" s="138"/>
      <c r="H38" s="138"/>
      <c r="I38" s="138"/>
      <c r="J38" s="138"/>
      <c r="K38" s="138"/>
      <c r="L38" s="138"/>
      <c r="M38" s="138"/>
      <c r="N38" s="54"/>
      <c r="S38" s="99"/>
    </row>
    <row r="39" spans="1:20" s="6" customFormat="1" ht="11.25" customHeight="1" x14ac:dyDescent="0.2">
      <c r="A39" s="44"/>
      <c r="B39" s="11" t="s">
        <v>11</v>
      </c>
      <c r="C39" s="8"/>
      <c r="D39" s="8"/>
      <c r="E39" s="33"/>
      <c r="F39" s="20"/>
      <c r="G39" s="8"/>
      <c r="H39" s="8"/>
      <c r="I39" s="8"/>
      <c r="J39" s="8"/>
      <c r="K39" s="8"/>
      <c r="L39" s="8"/>
      <c r="M39" s="69"/>
      <c r="N39" s="45"/>
      <c r="S39" s="94"/>
    </row>
    <row r="40" spans="1:20" s="1" customFormat="1" ht="3" customHeight="1" x14ac:dyDescent="0.2">
      <c r="A40" s="53"/>
      <c r="B40" s="138"/>
      <c r="C40" s="138"/>
      <c r="D40" s="138"/>
      <c r="E40" s="138"/>
      <c r="F40" s="15"/>
      <c r="G40" s="138"/>
      <c r="H40" s="138"/>
      <c r="I40" s="138"/>
      <c r="J40" s="138"/>
      <c r="K40" s="138"/>
      <c r="L40" s="138"/>
      <c r="M40" s="68"/>
      <c r="N40" s="54"/>
      <c r="S40" s="99"/>
    </row>
    <row r="41" spans="1:20" s="1" customFormat="1" ht="15" customHeight="1" x14ac:dyDescent="0.2">
      <c r="A41" s="53"/>
      <c r="B41" s="138" t="s">
        <v>12</v>
      </c>
      <c r="C41" s="138"/>
      <c r="D41" s="138"/>
      <c r="E41" s="107"/>
      <c r="F41" s="23" t="s">
        <v>13</v>
      </c>
      <c r="G41" s="107"/>
      <c r="H41" s="24" t="s">
        <v>13</v>
      </c>
      <c r="I41" s="107"/>
      <c r="J41" s="31" t="s">
        <v>13</v>
      </c>
      <c r="K41" s="107"/>
      <c r="L41" s="31" t="s">
        <v>13</v>
      </c>
      <c r="M41" s="127">
        <f>E29/40</f>
        <v>1</v>
      </c>
      <c r="N41" s="54"/>
      <c r="S41" s="99"/>
    </row>
    <row r="42" spans="1:20" s="1" customFormat="1" ht="15" customHeight="1" x14ac:dyDescent="0.2">
      <c r="A42" s="53"/>
      <c r="B42" s="144" t="s">
        <v>45</v>
      </c>
      <c r="C42" s="144"/>
      <c r="D42" s="145"/>
      <c r="E42" s="107"/>
      <c r="F42" s="23" t="s">
        <v>13</v>
      </c>
      <c r="G42" s="107"/>
      <c r="H42" s="23" t="s">
        <v>13</v>
      </c>
      <c r="I42" s="107"/>
      <c r="J42" s="31" t="s">
        <v>13</v>
      </c>
      <c r="K42" s="107"/>
      <c r="L42" s="31" t="s">
        <v>13</v>
      </c>
      <c r="M42" s="36"/>
      <c r="N42" s="54"/>
      <c r="S42" s="99" t="s">
        <v>73</v>
      </c>
      <c r="T42" s="1" t="s">
        <v>74</v>
      </c>
    </row>
    <row r="43" spans="1:20" s="1" customFormat="1" ht="15" customHeight="1" x14ac:dyDescent="0.2">
      <c r="A43" s="53"/>
      <c r="B43" s="139" t="s">
        <v>46</v>
      </c>
      <c r="C43" s="139"/>
      <c r="D43" s="140"/>
      <c r="E43" s="107"/>
      <c r="F43" s="23" t="s">
        <v>13</v>
      </c>
      <c r="G43" s="107"/>
      <c r="H43" s="23" t="s">
        <v>13</v>
      </c>
      <c r="I43" s="107"/>
      <c r="J43" s="31" t="s">
        <v>13</v>
      </c>
      <c r="K43" s="107"/>
      <c r="L43" s="31" t="s">
        <v>13</v>
      </c>
      <c r="M43" s="36"/>
      <c r="N43" s="54"/>
      <c r="R43" s="1" t="s">
        <v>47</v>
      </c>
      <c r="S43" s="99">
        <f>E41*E66+G41*G66+I41*I66+K41*K66</f>
        <v>0</v>
      </c>
    </row>
    <row r="44" spans="1:20" s="29" customFormat="1" ht="15" customHeight="1" x14ac:dyDescent="0.2">
      <c r="A44" s="59"/>
      <c r="B44" s="25"/>
      <c r="C44" s="7"/>
      <c r="D44" s="25" t="s">
        <v>14</v>
      </c>
      <c r="E44" s="85">
        <f>SUM(E41:E43)</f>
        <v>0</v>
      </c>
      <c r="F44" s="26" t="s">
        <v>13</v>
      </c>
      <c r="G44" s="85">
        <f>SUM(G41:G43)</f>
        <v>0</v>
      </c>
      <c r="H44" s="27" t="s">
        <v>13</v>
      </c>
      <c r="I44" s="85">
        <f>SUM(I41:I43)</f>
        <v>0</v>
      </c>
      <c r="J44" s="37" t="s">
        <v>13</v>
      </c>
      <c r="K44" s="85">
        <f>SUM(K41:K43)</f>
        <v>0</v>
      </c>
      <c r="L44" s="37" t="s">
        <v>13</v>
      </c>
      <c r="M44" s="70"/>
      <c r="N44" s="60"/>
      <c r="R44" s="1" t="s">
        <v>48</v>
      </c>
      <c r="S44" s="99">
        <f>E70</f>
        <v>0</v>
      </c>
      <c r="T44" s="1"/>
    </row>
    <row r="45" spans="1:20" s="29" customFormat="1" ht="15" customHeight="1" x14ac:dyDescent="0.2">
      <c r="A45" s="59"/>
      <c r="B45" s="25"/>
      <c r="C45" s="7"/>
      <c r="D45" s="25" t="s">
        <v>60</v>
      </c>
      <c r="E45" s="122"/>
      <c r="F45" s="26" t="s">
        <v>13</v>
      </c>
      <c r="G45" s="123"/>
      <c r="H45" s="26" t="s">
        <v>13</v>
      </c>
      <c r="I45" s="123"/>
      <c r="J45" s="26" t="s">
        <v>13</v>
      </c>
      <c r="K45" s="123"/>
      <c r="L45" s="37" t="s">
        <v>13</v>
      </c>
      <c r="M45" s="70"/>
      <c r="N45" s="60"/>
      <c r="R45" s="1"/>
      <c r="S45" s="99"/>
      <c r="T45" s="1"/>
    </row>
    <row r="46" spans="1:20" s="1" customFormat="1" ht="11.25" x14ac:dyDescent="0.2">
      <c r="A46" s="53"/>
      <c r="B46" s="138"/>
      <c r="C46" s="138"/>
      <c r="D46" s="138"/>
      <c r="E46" s="71"/>
      <c r="F46" s="75"/>
      <c r="G46" s="73"/>
      <c r="H46" s="77"/>
      <c r="I46" s="73"/>
      <c r="J46" s="78"/>
      <c r="K46" s="73"/>
      <c r="L46" s="78"/>
      <c r="M46" s="68"/>
      <c r="N46" s="54"/>
      <c r="R46" s="1" t="s">
        <v>49</v>
      </c>
      <c r="S46" s="99">
        <f>S43+S44</f>
        <v>0</v>
      </c>
    </row>
    <row r="47" spans="1:20" s="6" customFormat="1" ht="12" x14ac:dyDescent="0.2">
      <c r="A47" s="44"/>
      <c r="B47" s="11" t="s">
        <v>50</v>
      </c>
      <c r="C47" s="8"/>
      <c r="D47" s="8"/>
      <c r="E47" s="72"/>
      <c r="F47" s="80"/>
      <c r="G47" s="72"/>
      <c r="H47" s="81"/>
      <c r="I47" s="72"/>
      <c r="J47" s="82"/>
      <c r="K47" s="72"/>
      <c r="L47" s="82"/>
      <c r="M47" s="69"/>
      <c r="N47" s="45"/>
      <c r="R47" s="6" t="s">
        <v>71</v>
      </c>
      <c r="S47" s="94">
        <f>59850/40*E29</f>
        <v>59850</v>
      </c>
      <c r="T47" s="99">
        <v>85200</v>
      </c>
    </row>
    <row r="48" spans="1:20" s="1" customFormat="1" ht="4.5" customHeight="1" x14ac:dyDescent="0.2">
      <c r="A48" s="53"/>
      <c r="B48" s="138"/>
      <c r="C48" s="138"/>
      <c r="D48" s="138"/>
      <c r="E48" s="73"/>
      <c r="F48" s="75"/>
      <c r="G48" s="73"/>
      <c r="H48" s="77"/>
      <c r="I48" s="73"/>
      <c r="J48" s="83"/>
      <c r="K48" s="73"/>
      <c r="L48" s="83"/>
      <c r="M48" s="68"/>
      <c r="N48" s="54"/>
      <c r="S48" s="99"/>
    </row>
    <row r="49" spans="1:20" s="1" customFormat="1" ht="15" customHeight="1" x14ac:dyDescent="0.2">
      <c r="A49" s="53"/>
      <c r="B49" s="138" t="s">
        <v>15</v>
      </c>
      <c r="C49" s="138"/>
      <c r="D49" s="138"/>
      <c r="E49" s="88">
        <f>IF(E29=0,0,IF(E41/E29*40&gt;S52,(S52/40*E29+E42+E43)*M49,E45*M49))</f>
        <v>0</v>
      </c>
      <c r="F49" s="23" t="s">
        <v>13</v>
      </c>
      <c r="G49" s="88">
        <f>IF(E29=0,0,IF(G41/E29*40&gt;S52,(S52/40*E29+G42+G43)*M49,G45*M49))</f>
        <v>0</v>
      </c>
      <c r="H49" s="24" t="s">
        <v>13</v>
      </c>
      <c r="I49" s="88">
        <f>IF(E29=0,0,IF(I41/E29*40&gt;S52,(S52/40*E29+I42+I43)*M49,I45*M49))</f>
        <v>0</v>
      </c>
      <c r="J49" s="31" t="s">
        <v>13</v>
      </c>
      <c r="K49" s="88">
        <f>IF(E29=0,0,IF(K41/E29*40&gt;S52,(S52/40*E29+K42+K43)*M49,K45*M49))</f>
        <v>0</v>
      </c>
      <c r="L49" s="31" t="s">
        <v>13</v>
      </c>
      <c r="M49" s="109">
        <v>1.025E-2</v>
      </c>
      <c r="N49" s="54"/>
      <c r="R49" s="1" t="s">
        <v>51</v>
      </c>
      <c r="S49" s="99">
        <f>S46-S47</f>
        <v>-59850</v>
      </c>
    </row>
    <row r="50" spans="1:20" s="1" customFormat="1" ht="15" customHeight="1" x14ac:dyDescent="0.2">
      <c r="A50" s="53"/>
      <c r="B50" s="138" t="s">
        <v>16</v>
      </c>
      <c r="C50" s="138"/>
      <c r="D50" s="138"/>
      <c r="E50" s="88">
        <f>IF(E29=0,0,IF(E41/E29*40&gt;T52,(T52/40*E29+E42+E43)*M50,E45*M50))</f>
        <v>0</v>
      </c>
      <c r="F50" s="23" t="s">
        <v>13</v>
      </c>
      <c r="G50" s="88">
        <f>IF(E29=0,0,IF(G41/E29*40&gt;T52,(T52/40*E29+G42+G43)*M50,G45*M50))</f>
        <v>0</v>
      </c>
      <c r="H50" s="24" t="s">
        <v>13</v>
      </c>
      <c r="I50" s="88">
        <f>IF(E29=0,0,IF(I41/E29*40&gt;T52,(T52/40*E29+I42+I43)*M50,I45*M50))</f>
        <v>0</v>
      </c>
      <c r="J50" s="31" t="s">
        <v>13</v>
      </c>
      <c r="K50" s="88">
        <f>IF(E29=0,0,IF(K41/E29*40&gt;T52,(T52/40*E29+K42+K43)*M50,K45*M50))</f>
        <v>0</v>
      </c>
      <c r="L50" s="31" t="s">
        <v>13</v>
      </c>
      <c r="M50" s="109">
        <v>9.2999999999999999E-2</v>
      </c>
      <c r="N50" s="54"/>
      <c r="R50" s="1" t="s">
        <v>52</v>
      </c>
      <c r="S50" s="99">
        <f>S44-S49</f>
        <v>59850</v>
      </c>
    </row>
    <row r="51" spans="1:20" s="1" customFormat="1" ht="15" customHeight="1" x14ac:dyDescent="0.2">
      <c r="A51" s="53"/>
      <c r="B51" s="138" t="s">
        <v>17</v>
      </c>
      <c r="C51" s="138"/>
      <c r="D51" s="138"/>
      <c r="E51" s="88">
        <f>IF(E29=0,0,IF(E41/E29*40&gt;T52,(T52/40*E29+E42+E43)*M51,E45*M51))</f>
        <v>0</v>
      </c>
      <c r="F51" s="23" t="s">
        <v>13</v>
      </c>
      <c r="G51" s="88">
        <f>IF(E29=0,0,IF(G41/E29*40&gt;T52,(T52/40*E29+G42+G43)*M51,G45*M51))</f>
        <v>0</v>
      </c>
      <c r="H51" s="24" t="s">
        <v>13</v>
      </c>
      <c r="I51" s="88">
        <f>IF(E29=0,0,IF(I41/E29*40&gt;T52,(T52/40*E29+I42+I43)*M51,I45*M51))</f>
        <v>0</v>
      </c>
      <c r="J51" s="31" t="s">
        <v>13</v>
      </c>
      <c r="K51" s="88">
        <f>IF(E29=0,0,IF(K41/E29*40&gt;T52,(T52/40*E29+K42+K43)*M51,K45*M51))</f>
        <v>0</v>
      </c>
      <c r="L51" s="31" t="s">
        <v>13</v>
      </c>
      <c r="M51" s="109">
        <v>1.2999999999999999E-2</v>
      </c>
      <c r="N51" s="54"/>
      <c r="R51" s="1" t="s">
        <v>53</v>
      </c>
      <c r="S51" s="110">
        <f>M71-M49-M52-M53</f>
        <v>0.10599999999999997</v>
      </c>
    </row>
    <row r="52" spans="1:20" s="1" customFormat="1" ht="15" customHeight="1" x14ac:dyDescent="0.2">
      <c r="A52" s="53"/>
      <c r="B52" s="138" t="s">
        <v>18</v>
      </c>
      <c r="C52" s="138"/>
      <c r="D52" s="138"/>
      <c r="E52" s="88">
        <f>IF(E29=0,0,IF(E41/E29*40&gt;S52,(S52/40*E29+E42+E43)*M52,E45*M52))</f>
        <v>0</v>
      </c>
      <c r="F52" s="23" t="s">
        <v>13</v>
      </c>
      <c r="G52" s="88">
        <f>IF(E29=0,0,IF(G41/E29*40&gt;S52,(S52/40*E29+G42+G43)*M52,G45*M52))</f>
        <v>0</v>
      </c>
      <c r="H52" s="24" t="s">
        <v>13</v>
      </c>
      <c r="I52" s="88">
        <f>IF(E29=0,0,IF(I41/E29*40&gt;S52,(S52/40*E29+I42+I43)*M52,I45*M52))</f>
        <v>0</v>
      </c>
      <c r="J52" s="31" t="s">
        <v>13</v>
      </c>
      <c r="K52" s="88">
        <f>IF(E29=0,0,IF(K41/E29*40&gt;S52,(S52/40*E29+K42+K43)*M52,K45*M52))</f>
        <v>0</v>
      </c>
      <c r="L52" s="31" t="s">
        <v>13</v>
      </c>
      <c r="M52" s="109">
        <v>7.2999999999999995E-2</v>
      </c>
      <c r="N52" s="54"/>
      <c r="R52" s="1" t="s">
        <v>72</v>
      </c>
      <c r="S52" s="99">
        <v>4987.5</v>
      </c>
      <c r="T52" s="99">
        <v>7100</v>
      </c>
    </row>
    <row r="53" spans="1:20" s="1" customFormat="1" ht="15" customHeight="1" x14ac:dyDescent="0.2">
      <c r="A53" s="53"/>
      <c r="B53" s="68" t="s">
        <v>70</v>
      </c>
      <c r="C53" s="138"/>
      <c r="D53" s="138"/>
      <c r="E53" s="88">
        <f>IF(E29=0,0,IF(E41/E29*40&gt;S52,(S52/40*E29+E42+E43)*M53,E45*M53))</f>
        <v>0</v>
      </c>
      <c r="F53" s="23" t="s">
        <v>13</v>
      </c>
      <c r="G53" s="88">
        <f>IF(E29=0,0,IF(G41/E29*40&gt;S52,(S52/40*E29+G42+G43)*M53,G45*M53))</f>
        <v>0</v>
      </c>
      <c r="H53" s="24" t="s">
        <v>13</v>
      </c>
      <c r="I53" s="88">
        <f>IF(E29=0,0,IF(I41/E29*40&gt;S52,(S52/40*E29+I42+I43)*M53,I45*M53))</f>
        <v>0</v>
      </c>
      <c r="J53" s="31" t="s">
        <v>13</v>
      </c>
      <c r="K53" s="88">
        <f>IF(E29=0,0,IF(K41/E29*40&gt;S52,(S52/40*E29+K42+K43)*M53,K45*M53))</f>
        <v>0</v>
      </c>
      <c r="L53" s="31" t="s">
        <v>13</v>
      </c>
      <c r="M53" s="109"/>
      <c r="N53" s="54"/>
      <c r="S53" s="99"/>
    </row>
    <row r="54" spans="1:20" s="1" customFormat="1" ht="15" customHeight="1" x14ac:dyDescent="0.2">
      <c r="A54" s="53"/>
      <c r="B54" s="7"/>
      <c r="C54" s="7"/>
      <c r="D54" s="25" t="s">
        <v>14</v>
      </c>
      <c r="E54" s="86">
        <f>SUM(E49:E53)</f>
        <v>0</v>
      </c>
      <c r="F54" s="23" t="s">
        <v>13</v>
      </c>
      <c r="G54" s="86">
        <f>SUM(G49:G53)</f>
        <v>0</v>
      </c>
      <c r="H54" s="24" t="s">
        <v>13</v>
      </c>
      <c r="I54" s="86">
        <f>SUM(I49:I53)</f>
        <v>0</v>
      </c>
      <c r="J54" s="31" t="s">
        <v>13</v>
      </c>
      <c r="K54" s="86">
        <f>SUM(K49:K53)</f>
        <v>0</v>
      </c>
      <c r="L54" s="31" t="s">
        <v>13</v>
      </c>
      <c r="M54" s="68"/>
      <c r="N54" s="54"/>
      <c r="S54" s="99"/>
    </row>
    <row r="55" spans="1:20" s="1" customFormat="1" ht="15" customHeight="1" x14ac:dyDescent="0.2">
      <c r="A55" s="53"/>
      <c r="B55" s="11" t="s">
        <v>54</v>
      </c>
      <c r="C55" s="7"/>
      <c r="D55" s="25"/>
      <c r="E55" s="74"/>
      <c r="F55" s="111"/>
      <c r="G55" s="74"/>
      <c r="H55" s="112"/>
      <c r="I55" s="74"/>
      <c r="J55" s="113"/>
      <c r="K55" s="74"/>
      <c r="L55" s="113"/>
      <c r="M55" s="68"/>
      <c r="N55" s="54"/>
      <c r="S55" s="99"/>
    </row>
    <row r="56" spans="1:20" s="1" customFormat="1" ht="15" customHeight="1" x14ac:dyDescent="0.2">
      <c r="A56" s="53"/>
      <c r="B56" s="138" t="s">
        <v>55</v>
      </c>
      <c r="C56" s="138"/>
      <c r="D56" s="138"/>
      <c r="E56" s="88">
        <f>(E44-E43)*M56</f>
        <v>0</v>
      </c>
      <c r="F56" s="23" t="s">
        <v>13</v>
      </c>
      <c r="G56" s="88">
        <f>(G44-G43)*M56</f>
        <v>0</v>
      </c>
      <c r="H56" s="24" t="s">
        <v>13</v>
      </c>
      <c r="I56" s="88">
        <f>(I44-I43)*M56</f>
        <v>0</v>
      </c>
      <c r="J56" s="31" t="s">
        <v>13</v>
      </c>
      <c r="K56" s="88">
        <f>(K44-K43)*M56</f>
        <v>0</v>
      </c>
      <c r="L56" s="31" t="s">
        <v>13</v>
      </c>
      <c r="M56" s="109"/>
      <c r="N56" s="54"/>
      <c r="S56" s="99"/>
    </row>
    <row r="57" spans="1:20" s="1" customFormat="1" ht="15" customHeight="1" x14ac:dyDescent="0.2">
      <c r="A57" s="53"/>
      <c r="B57" s="139"/>
      <c r="C57" s="139"/>
      <c r="D57" s="140"/>
      <c r="E57" s="88">
        <f>$E$45*M57</f>
        <v>0</v>
      </c>
      <c r="F57" s="23" t="s">
        <v>13</v>
      </c>
      <c r="G57" s="88">
        <f>$G$45*M57</f>
        <v>0</v>
      </c>
      <c r="H57" s="24" t="s">
        <v>13</v>
      </c>
      <c r="I57" s="88">
        <f>$I$45*M57</f>
        <v>0</v>
      </c>
      <c r="J57" s="31" t="s">
        <v>13</v>
      </c>
      <c r="K57" s="88">
        <f>$K$45*M57</f>
        <v>0</v>
      </c>
      <c r="L57" s="31" t="s">
        <v>13</v>
      </c>
      <c r="M57" s="109"/>
      <c r="N57" s="54"/>
      <c r="S57" s="99"/>
    </row>
    <row r="58" spans="1:20" s="1" customFormat="1" ht="15" customHeight="1" x14ac:dyDescent="0.2">
      <c r="A58" s="53"/>
      <c r="B58" s="7"/>
      <c r="C58" s="7"/>
      <c r="D58" s="25" t="s">
        <v>14</v>
      </c>
      <c r="E58" s="86">
        <f>SUM(E56:E57)</f>
        <v>0</v>
      </c>
      <c r="F58" s="23" t="s">
        <v>13</v>
      </c>
      <c r="G58" s="86">
        <f>SUM(G56:G57)</f>
        <v>0</v>
      </c>
      <c r="H58" s="24" t="s">
        <v>13</v>
      </c>
      <c r="I58" s="86">
        <f>SUM(I56:I57)</f>
        <v>0</v>
      </c>
      <c r="J58" s="31" t="s">
        <v>13</v>
      </c>
      <c r="K58" s="86">
        <f>SUM(K56:K57)</f>
        <v>0</v>
      </c>
      <c r="L58" s="31" t="s">
        <v>13</v>
      </c>
      <c r="M58" s="68"/>
      <c r="N58" s="54"/>
      <c r="S58" s="99"/>
    </row>
    <row r="59" spans="1:20" s="1" customFormat="1" ht="15" customHeight="1" x14ac:dyDescent="0.2">
      <c r="A59" s="53"/>
      <c r="B59" s="11" t="s">
        <v>56</v>
      </c>
      <c r="C59" s="7"/>
      <c r="D59" s="25"/>
      <c r="E59" s="74"/>
      <c r="F59" s="111"/>
      <c r="G59" s="74"/>
      <c r="H59" s="112"/>
      <c r="I59" s="74"/>
      <c r="J59" s="113"/>
      <c r="K59" s="74"/>
      <c r="L59" s="113"/>
      <c r="M59" s="68"/>
      <c r="N59" s="54"/>
      <c r="S59" s="99"/>
    </row>
    <row r="60" spans="1:20" s="1" customFormat="1" ht="15" customHeight="1" x14ac:dyDescent="0.2">
      <c r="A60" s="53"/>
      <c r="B60" s="114" t="s">
        <v>25</v>
      </c>
      <c r="C60" s="138"/>
      <c r="D60" s="138"/>
      <c r="E60" s="88">
        <f>$E$45*M60</f>
        <v>0</v>
      </c>
      <c r="F60" s="23" t="s">
        <v>13</v>
      </c>
      <c r="G60" s="88">
        <f>$G$45*M60</f>
        <v>0</v>
      </c>
      <c r="H60" s="24" t="s">
        <v>13</v>
      </c>
      <c r="I60" s="88">
        <f>$I$45*M60</f>
        <v>0</v>
      </c>
      <c r="J60" s="31" t="s">
        <v>13</v>
      </c>
      <c r="K60" s="88">
        <f>$K$45*M60</f>
        <v>0</v>
      </c>
      <c r="L60" s="31" t="s">
        <v>13</v>
      </c>
      <c r="M60" s="109"/>
      <c r="N60" s="54"/>
      <c r="S60" s="99"/>
    </row>
    <row r="61" spans="1:20" s="1" customFormat="1" ht="15" customHeight="1" x14ac:dyDescent="0.2">
      <c r="A61" s="53"/>
      <c r="B61" s="138" t="s">
        <v>26</v>
      </c>
      <c r="C61" s="138"/>
      <c r="D61" s="138"/>
      <c r="E61" s="88">
        <f>$E$45*M61</f>
        <v>0</v>
      </c>
      <c r="F61" s="23" t="s">
        <v>13</v>
      </c>
      <c r="G61" s="88">
        <f>$G$45*M61</f>
        <v>0</v>
      </c>
      <c r="H61" s="24" t="s">
        <v>13</v>
      </c>
      <c r="I61" s="88">
        <f>$I$45*M61</f>
        <v>0</v>
      </c>
      <c r="J61" s="31" t="s">
        <v>13</v>
      </c>
      <c r="K61" s="88">
        <f>$K$45*M61</f>
        <v>0</v>
      </c>
      <c r="L61" s="31" t="s">
        <v>13</v>
      </c>
      <c r="M61" s="109"/>
      <c r="N61" s="54"/>
      <c r="S61" s="99"/>
    </row>
    <row r="62" spans="1:20" s="1" customFormat="1" ht="15" customHeight="1" x14ac:dyDescent="0.2">
      <c r="A62" s="53"/>
      <c r="B62" s="138" t="s">
        <v>43</v>
      </c>
      <c r="C62" s="138"/>
      <c r="D62" s="138"/>
      <c r="E62" s="88">
        <f>$E$45*M62</f>
        <v>0</v>
      </c>
      <c r="F62" s="23" t="s">
        <v>13</v>
      </c>
      <c r="G62" s="88">
        <f>$G$45*M62</f>
        <v>0</v>
      </c>
      <c r="H62" s="24" t="s">
        <v>13</v>
      </c>
      <c r="I62" s="88">
        <f>$I$45*M62</f>
        <v>0</v>
      </c>
      <c r="J62" s="31" t="s">
        <v>13</v>
      </c>
      <c r="K62" s="88">
        <f>$K$45*M62</f>
        <v>0</v>
      </c>
      <c r="L62" s="31" t="s">
        <v>13</v>
      </c>
      <c r="M62" s="109">
        <v>5.9999999999999995E-4</v>
      </c>
      <c r="N62" s="54"/>
      <c r="S62" s="99"/>
    </row>
    <row r="63" spans="1:20" s="1" customFormat="1" ht="15" customHeight="1" x14ac:dyDescent="0.2">
      <c r="A63" s="53"/>
      <c r="B63" s="7"/>
      <c r="C63" s="7"/>
      <c r="D63" s="25" t="s">
        <v>14</v>
      </c>
      <c r="E63" s="86">
        <f>SUM(E60:E62)</f>
        <v>0</v>
      </c>
      <c r="F63" s="23"/>
      <c r="G63" s="86">
        <f>SUM(G60:G62)</f>
        <v>0</v>
      </c>
      <c r="H63" s="24"/>
      <c r="I63" s="86">
        <f>SUM(I60:I62)</f>
        <v>0</v>
      </c>
      <c r="J63" s="115"/>
      <c r="K63" s="86">
        <f>SUM(K60:K62)</f>
        <v>0</v>
      </c>
      <c r="L63" s="115"/>
      <c r="M63" s="68"/>
      <c r="N63" s="54"/>
      <c r="S63" s="99"/>
    </row>
    <row r="64" spans="1:20" s="29" customFormat="1" ht="15" customHeight="1" x14ac:dyDescent="0.2">
      <c r="A64" s="59"/>
      <c r="B64" s="7" t="s">
        <v>19</v>
      </c>
      <c r="C64" s="7"/>
      <c r="D64" s="7"/>
      <c r="E64" s="85">
        <f>E44+E54+E58+E63</f>
        <v>0</v>
      </c>
      <c r="F64" s="26" t="s">
        <v>13</v>
      </c>
      <c r="G64" s="85">
        <f>G44+G54+G58+G63</f>
        <v>0</v>
      </c>
      <c r="H64" s="27" t="s">
        <v>13</v>
      </c>
      <c r="I64" s="85">
        <f>I44+I54+I58+I63</f>
        <v>0</v>
      </c>
      <c r="J64" s="28" t="s">
        <v>13</v>
      </c>
      <c r="K64" s="85">
        <f>K44+K54+K58+K63</f>
        <v>0</v>
      </c>
      <c r="L64" s="28" t="s">
        <v>13</v>
      </c>
      <c r="M64" s="7"/>
      <c r="N64" s="60"/>
      <c r="S64" s="116"/>
    </row>
    <row r="65" spans="1:19" s="1" customFormat="1" ht="15" customHeight="1" x14ac:dyDescent="0.2">
      <c r="A65" s="53"/>
      <c r="B65" s="11" t="s">
        <v>36</v>
      </c>
      <c r="C65" s="138"/>
      <c r="D65" s="138"/>
      <c r="E65" s="74"/>
      <c r="F65" s="75"/>
      <c r="G65" s="76"/>
      <c r="H65" s="77"/>
      <c r="I65" s="76"/>
      <c r="J65" s="78"/>
      <c r="K65" s="76"/>
      <c r="L65" s="78"/>
      <c r="M65" s="138"/>
      <c r="N65" s="54"/>
      <c r="S65" s="99"/>
    </row>
    <row r="66" spans="1:19" s="1" customFormat="1" ht="15" customHeight="1" x14ac:dyDescent="0.2">
      <c r="A66" s="53"/>
      <c r="B66" s="138" t="s">
        <v>20</v>
      </c>
      <c r="C66" s="138"/>
      <c r="D66" s="138"/>
      <c r="E66" s="117">
        <v>12</v>
      </c>
      <c r="F66" s="75"/>
      <c r="G66" s="117">
        <v>0</v>
      </c>
      <c r="H66" s="77"/>
      <c r="I66" s="117">
        <v>0</v>
      </c>
      <c r="J66" s="79"/>
      <c r="K66" s="117">
        <v>0</v>
      </c>
      <c r="L66" s="79"/>
      <c r="M66" s="138"/>
      <c r="N66" s="54"/>
      <c r="S66" s="99"/>
    </row>
    <row r="67" spans="1:19" s="1" customFormat="1" ht="15" customHeight="1" x14ac:dyDescent="0.2">
      <c r="A67" s="53"/>
      <c r="B67" s="138" t="s">
        <v>21</v>
      </c>
      <c r="C67" s="138"/>
      <c r="D67" s="138"/>
      <c r="E67" s="85">
        <f>E64*E66</f>
        <v>0</v>
      </c>
      <c r="F67" s="37" t="s">
        <v>13</v>
      </c>
      <c r="G67" s="85">
        <f>G64*G66</f>
        <v>0</v>
      </c>
      <c r="H67" s="37" t="s">
        <v>13</v>
      </c>
      <c r="I67" s="85">
        <f>I64*I66</f>
        <v>0</v>
      </c>
      <c r="J67" s="37" t="s">
        <v>13</v>
      </c>
      <c r="K67" s="85">
        <f>K64*K66</f>
        <v>0</v>
      </c>
      <c r="L67" s="37" t="s">
        <v>13</v>
      </c>
      <c r="M67" s="138"/>
      <c r="N67" s="54"/>
      <c r="S67" s="99"/>
    </row>
    <row r="68" spans="1:19" s="1" customFormat="1" ht="5.25" customHeight="1" x14ac:dyDescent="0.2">
      <c r="A68" s="53"/>
      <c r="B68" s="138"/>
      <c r="C68" s="138"/>
      <c r="D68" s="138"/>
      <c r="E68" s="30"/>
      <c r="F68" s="15"/>
      <c r="G68" s="138"/>
      <c r="H68" s="138"/>
      <c r="I68" s="138"/>
      <c r="J68" s="138"/>
      <c r="K68" s="138"/>
      <c r="L68" s="138"/>
      <c r="M68" s="138"/>
      <c r="N68" s="54"/>
      <c r="S68" s="99"/>
    </row>
    <row r="69" spans="1:19" s="29" customFormat="1" ht="12.75" customHeight="1" x14ac:dyDescent="0.2">
      <c r="A69" s="59"/>
      <c r="B69" s="7" t="s">
        <v>22</v>
      </c>
      <c r="C69" s="7"/>
      <c r="D69" s="7"/>
      <c r="E69" s="85">
        <f>E67+G67+I67+K67</f>
        <v>0</v>
      </c>
      <c r="F69" s="31" t="s">
        <v>13</v>
      </c>
      <c r="G69" s="7"/>
      <c r="H69" s="7"/>
      <c r="I69" s="7"/>
      <c r="J69" s="7"/>
      <c r="K69" s="7"/>
      <c r="L69" s="7"/>
      <c r="M69" s="37" t="s">
        <v>28</v>
      </c>
      <c r="N69" s="60"/>
      <c r="S69" s="116"/>
    </row>
    <row r="70" spans="1:19" s="29" customFormat="1" ht="12.75" customHeight="1" x14ac:dyDescent="0.2">
      <c r="A70" s="59"/>
      <c r="B70" s="146" t="s">
        <v>57</v>
      </c>
      <c r="C70" s="146"/>
      <c r="D70" s="147"/>
      <c r="E70" s="107"/>
      <c r="F70" s="31" t="s">
        <v>13</v>
      </c>
      <c r="G70" s="7"/>
      <c r="H70" s="7"/>
      <c r="I70" s="7"/>
      <c r="J70" s="7"/>
      <c r="K70" s="7"/>
      <c r="L70" s="7"/>
      <c r="M70" s="109"/>
      <c r="N70" s="60"/>
      <c r="S70" s="116"/>
    </row>
    <row r="71" spans="1:19" s="29" customFormat="1" ht="12.75" customHeight="1" x14ac:dyDescent="0.2">
      <c r="A71" s="59"/>
      <c r="B71" s="146" t="s">
        <v>42</v>
      </c>
      <c r="C71" s="146"/>
      <c r="D71" s="147"/>
      <c r="E71" s="86">
        <f>IF(S43&gt;S47,S44*S51,IF(S43+S44&gt;S47,S50*M71+S49*S51,S44*M71))</f>
        <v>0</v>
      </c>
      <c r="F71" s="31" t="s">
        <v>13</v>
      </c>
      <c r="G71" s="7"/>
      <c r="H71" s="7"/>
      <c r="I71" s="7"/>
      <c r="J71" s="7"/>
      <c r="K71" s="7"/>
      <c r="L71" s="7"/>
      <c r="M71" s="119">
        <f>SUM(M49:M53)</f>
        <v>0.18924999999999997</v>
      </c>
      <c r="N71" s="60"/>
      <c r="S71" s="116"/>
    </row>
    <row r="72" spans="1:19" s="1" customFormat="1" ht="12.75" customHeight="1" x14ac:dyDescent="0.2">
      <c r="A72" s="53"/>
      <c r="B72" s="146" t="s">
        <v>58</v>
      </c>
      <c r="C72" s="146"/>
      <c r="D72" s="147"/>
      <c r="E72" s="120">
        <f>$E$70*M72</f>
        <v>0</v>
      </c>
      <c r="F72" s="31" t="s">
        <v>13</v>
      </c>
      <c r="G72" s="121"/>
      <c r="H72" s="138"/>
      <c r="I72" s="138"/>
      <c r="J72" s="138"/>
      <c r="K72" s="138"/>
      <c r="L72" s="138"/>
      <c r="M72" s="119">
        <f>SUM(M56:M57)</f>
        <v>0</v>
      </c>
      <c r="N72" s="54"/>
      <c r="S72" s="99"/>
    </row>
    <row r="73" spans="1:19" s="1" customFormat="1" ht="12.75" customHeight="1" x14ac:dyDescent="0.2">
      <c r="A73" s="53"/>
      <c r="B73" s="146" t="s">
        <v>59</v>
      </c>
      <c r="C73" s="146"/>
      <c r="D73" s="147"/>
      <c r="E73" s="120">
        <f>$E$70*M73</f>
        <v>0</v>
      </c>
      <c r="F73" s="31" t="s">
        <v>13</v>
      </c>
      <c r="G73" s="138"/>
      <c r="H73" s="138"/>
      <c r="I73" s="138"/>
      <c r="J73" s="138"/>
      <c r="K73" s="138"/>
      <c r="L73" s="138"/>
      <c r="M73" s="119">
        <f>M60+M62</f>
        <v>5.9999999999999995E-4</v>
      </c>
      <c r="N73" s="54"/>
      <c r="S73" s="99"/>
    </row>
    <row r="74" spans="1:19" s="1" customFormat="1" ht="12.75" hidden="1" customHeight="1" x14ac:dyDescent="0.2">
      <c r="A74" s="53"/>
      <c r="B74" s="146"/>
      <c r="C74" s="146"/>
      <c r="D74" s="147"/>
      <c r="E74" s="107">
        <f>$E$70*M74</f>
        <v>0</v>
      </c>
      <c r="F74" s="31" t="s">
        <v>13</v>
      </c>
      <c r="G74" s="138"/>
      <c r="H74" s="138"/>
      <c r="I74" s="138"/>
      <c r="J74" s="138"/>
      <c r="K74" s="138"/>
      <c r="L74" s="138"/>
      <c r="M74" s="108"/>
      <c r="N74" s="54"/>
      <c r="S74" s="99"/>
    </row>
    <row r="75" spans="1:19" s="1" customFormat="1" ht="12.75" hidden="1" customHeight="1" thickBot="1" x14ac:dyDescent="0.25">
      <c r="A75" s="53"/>
      <c r="B75" s="146"/>
      <c r="C75" s="146"/>
      <c r="D75" s="147"/>
      <c r="E75" s="107">
        <f>$E$70*M75</f>
        <v>0</v>
      </c>
      <c r="F75" s="31" t="s">
        <v>13</v>
      </c>
      <c r="G75" s="138"/>
      <c r="H75" s="138"/>
      <c r="I75" s="138"/>
      <c r="J75" s="138"/>
      <c r="K75" s="138"/>
      <c r="L75" s="138"/>
      <c r="M75" s="108"/>
      <c r="N75" s="54"/>
      <c r="S75" s="99"/>
    </row>
    <row r="76" spans="1:19" s="1" customFormat="1" ht="12.75" customHeight="1" x14ac:dyDescent="0.2">
      <c r="A76" s="53"/>
      <c r="B76" s="146" t="s">
        <v>23</v>
      </c>
      <c r="C76" s="146"/>
      <c r="D76" s="147"/>
      <c r="E76" s="120">
        <f>(E45*E66+G45*G66+I45*I66+K45*K66+E70)*H76*J76/1000</f>
        <v>0</v>
      </c>
      <c r="F76" s="31" t="s">
        <v>13</v>
      </c>
      <c r="G76" s="1" t="s">
        <v>62</v>
      </c>
      <c r="H76" s="124"/>
      <c r="I76" s="138" t="s">
        <v>61</v>
      </c>
      <c r="J76" s="124"/>
      <c r="K76" s="138"/>
      <c r="L76" s="138"/>
      <c r="M76" s="118"/>
      <c r="N76" s="54"/>
      <c r="S76" s="99"/>
    </row>
    <row r="77" spans="1:19" s="1" customFormat="1" ht="12.75" customHeight="1" x14ac:dyDescent="0.2">
      <c r="A77" s="53"/>
      <c r="B77" s="144" t="s">
        <v>64</v>
      </c>
      <c r="C77" s="144"/>
      <c r="D77" s="145"/>
      <c r="E77" s="120">
        <f>(E45*E66+G45*G66+I45*I66+K45*K66+E70)*J77/1000</f>
        <v>0</v>
      </c>
      <c r="F77" s="31" t="s">
        <v>13</v>
      </c>
      <c r="G77" s="138"/>
      <c r="H77" s="138"/>
      <c r="I77" s="138" t="s">
        <v>61</v>
      </c>
      <c r="J77" s="124"/>
      <c r="K77" s="138"/>
      <c r="L77" s="138"/>
      <c r="M77" s="118"/>
      <c r="N77" s="58"/>
      <c r="S77" s="99"/>
    </row>
    <row r="78" spans="1:19" s="1" customFormat="1" ht="12.75" customHeight="1" x14ac:dyDescent="0.2">
      <c r="A78" s="53"/>
      <c r="B78" s="139"/>
      <c r="C78" s="139"/>
      <c r="D78" s="140"/>
      <c r="E78" s="129"/>
      <c r="F78" s="31" t="s">
        <v>13</v>
      </c>
      <c r="G78" s="138"/>
      <c r="H78" s="138"/>
      <c r="I78" s="138"/>
      <c r="J78" s="128"/>
      <c r="K78" s="138"/>
      <c r="L78" s="138"/>
      <c r="M78" s="118"/>
      <c r="N78" s="58"/>
      <c r="S78" s="99"/>
    </row>
    <row r="79" spans="1:19" s="138" customFormat="1" ht="5.25" customHeight="1" thickBot="1" x14ac:dyDescent="0.25">
      <c r="A79" s="53"/>
      <c r="E79" s="30"/>
      <c r="F79" s="15"/>
      <c r="N79" s="54"/>
      <c r="S79" s="30"/>
    </row>
    <row r="80" spans="1:19" s="1" customFormat="1" ht="12.75" customHeight="1" thickBot="1" x14ac:dyDescent="0.25">
      <c r="A80" s="53"/>
      <c r="B80" s="10" t="s">
        <v>24</v>
      </c>
      <c r="C80" s="138"/>
      <c r="D80" s="138"/>
      <c r="E80" s="134">
        <f>SUM(E69:E78)</f>
        <v>0</v>
      </c>
      <c r="F80" s="84" t="s">
        <v>13</v>
      </c>
      <c r="G80" s="131" t="s">
        <v>66</v>
      </c>
      <c r="H80" s="131" t="s">
        <v>67</v>
      </c>
      <c r="I80" s="135">
        <f>E44*E66+G44*G66+I44*I66+K44*K66+E70</f>
        <v>0</v>
      </c>
      <c r="J80" s="133" t="s">
        <v>68</v>
      </c>
      <c r="K80" s="135">
        <f>(E54+E58+E63)*E66+(G54+G58+G63)*G66+(I54+I58+I63)*I66+(K54+K58+K63)*K66+E71+E72+E73</f>
        <v>0</v>
      </c>
      <c r="L80" s="132" t="s">
        <v>69</v>
      </c>
      <c r="M80" s="135">
        <f>E76+E77</f>
        <v>0</v>
      </c>
      <c r="N80" s="54"/>
      <c r="S80" s="99"/>
    </row>
    <row r="81" spans="1:19" s="1" customFormat="1" ht="4.5" customHeight="1" thickBot="1" x14ac:dyDescent="0.25">
      <c r="A81" s="61"/>
      <c r="B81" s="50"/>
      <c r="C81" s="50"/>
      <c r="D81" s="50"/>
      <c r="E81" s="50"/>
      <c r="F81" s="62"/>
      <c r="G81" s="50"/>
      <c r="H81" s="50"/>
      <c r="I81" s="50"/>
      <c r="J81" s="50"/>
      <c r="K81" s="50"/>
      <c r="L81" s="50"/>
      <c r="M81" s="50"/>
      <c r="N81" s="63"/>
      <c r="S81" s="99"/>
    </row>
    <row r="82" spans="1:19" s="1" customFormat="1" ht="11.25" x14ac:dyDescent="0.2">
      <c r="F82" s="32"/>
      <c r="S82" s="99"/>
    </row>
    <row r="83" spans="1:19" s="1" customFormat="1" ht="11.25" x14ac:dyDescent="0.2">
      <c r="F83" s="32"/>
      <c r="S83" s="99"/>
    </row>
    <row r="84" spans="1:19" s="1" customFormat="1" ht="11.25" x14ac:dyDescent="0.2">
      <c r="F84" s="32"/>
      <c r="S84" s="99"/>
    </row>
    <row r="85" spans="1:19" s="1" customFormat="1" ht="11.25" x14ac:dyDescent="0.2">
      <c r="F85" s="32"/>
      <c r="S85" s="99"/>
    </row>
    <row r="86" spans="1:19" s="1" customFormat="1" ht="11.25" x14ac:dyDescent="0.2">
      <c r="F86" s="32"/>
      <c r="S86" s="99"/>
    </row>
    <row r="87" spans="1:19" s="1" customFormat="1" ht="11.25" x14ac:dyDescent="0.2">
      <c r="F87" s="32"/>
      <c r="S87" s="99"/>
    </row>
  </sheetData>
  <mergeCells count="23">
    <mergeCell ref="B75:D75"/>
    <mergeCell ref="B76:D76"/>
    <mergeCell ref="B77:D77"/>
    <mergeCell ref="B78:D78"/>
    <mergeCell ref="B57:D57"/>
    <mergeCell ref="B70:D70"/>
    <mergeCell ref="B71:D71"/>
    <mergeCell ref="B72:D72"/>
    <mergeCell ref="B73:D73"/>
    <mergeCell ref="B74:D74"/>
    <mergeCell ref="I16:J16"/>
    <mergeCell ref="E18:M18"/>
    <mergeCell ref="L23:M23"/>
    <mergeCell ref="M34:M36"/>
    <mergeCell ref="B42:D42"/>
    <mergeCell ref="B43:D43"/>
    <mergeCell ref="A3:B3"/>
    <mergeCell ref="C3:F3"/>
    <mergeCell ref="H3:M3"/>
    <mergeCell ref="D5:M5"/>
    <mergeCell ref="D7:M7"/>
    <mergeCell ref="E12:G12"/>
    <mergeCell ref="I12:J12"/>
  </mergeCells>
  <pageMargins left="0.78740157480314965" right="0.59055118110236227" top="0.78740157480314965" bottom="0.78740157480314965" header="0.51181102362204722" footer="0.51181102362204722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MA 1</vt:lpstr>
      <vt:lpstr>MA 2</vt:lpstr>
      <vt:lpstr>MA 3</vt:lpstr>
      <vt:lpstr>MA 4</vt:lpstr>
      <vt:lpstr>MA 5</vt:lpstr>
      <vt:lpstr>MA 6</vt:lpstr>
      <vt:lpstr>MA 7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Fischer, Thomas</cp:lastModifiedBy>
  <cp:lastPrinted>2021-11-04T17:00:50Z</cp:lastPrinted>
  <dcterms:created xsi:type="dcterms:W3CDTF">2002-05-28T10:46:25Z</dcterms:created>
  <dcterms:modified xsi:type="dcterms:W3CDTF">2022-11-21T10:22:19Z</dcterms:modified>
</cp:coreProperties>
</file>