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G_Zwickau\AG_SozA_1221_Foerderung\#Tedika-Rudat\Förderung\2026\"/>
    </mc:Choice>
  </mc:AlternateContent>
  <xr:revisionPtr revIDLastSave="0" documentId="13_ncr:1_{01A84DC6-7ED8-4B05-83FF-3E335B2632B8}" xr6:coauthVersionLast="36" xr6:coauthVersionMax="36" xr10:uidLastSave="{00000000-0000-0000-0000-000000000000}"/>
  <bookViews>
    <workbookView xWindow="0" yWindow="0" windowWidth="25200" windowHeight="10635" xr2:uid="{60CAE60D-726D-479B-8BAC-8FC0130E3317}"/>
  </bookViews>
  <sheets>
    <sheet name="MA 1" sheetId="17" r:id="rId1"/>
    <sheet name="MA 2" sheetId="16" r:id="rId2"/>
    <sheet name="MA 3" sheetId="15" r:id="rId3"/>
    <sheet name="MA 4" sheetId="14" r:id="rId4"/>
    <sheet name="MA 5" sheetId="13" r:id="rId5"/>
    <sheet name="MA 6" sheetId="12" r:id="rId6"/>
    <sheet name="MA 7" sheetId="11" r:id="rId7"/>
    <sheet name="MA 8" sheetId="10" r:id="rId8"/>
    <sheet name="MA 9" sheetId="9" r:id="rId9"/>
    <sheet name="MA 10" sheetId="1" r:id="rId10"/>
  </sheets>
  <definedNames>
    <definedName name="_xlnm.Print_Area" localSheetId="0">'MA 1'!$A$1:$N$90</definedName>
    <definedName name="_xlnm.Print_Area" localSheetId="9">'MA 10'!$A$1:$N$90</definedName>
    <definedName name="_xlnm.Print_Area" localSheetId="1">'MA 2'!$A$1:$N$90</definedName>
    <definedName name="_xlnm.Print_Area" localSheetId="2">'MA 3'!$A$1:$N$90</definedName>
    <definedName name="_xlnm.Print_Area" localSheetId="3">'MA 4'!$A$1:$N$90</definedName>
    <definedName name="_xlnm.Print_Area" localSheetId="4">'MA 5'!$A$1:$N$90</definedName>
    <definedName name="_xlnm.Print_Area" localSheetId="5">'MA 6'!$A$1:$N$90</definedName>
    <definedName name="_xlnm.Print_Area" localSheetId="6">'MA 7'!$A$1:$N$90</definedName>
    <definedName name="_xlnm.Print_Area" localSheetId="7">'MA 8'!$A$1:$N$90</definedName>
    <definedName name="_xlnm.Print_Area" localSheetId="8">'MA 9'!$A$1:$N$90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9" i="1" l="1"/>
  <c r="S59" i="1"/>
  <c r="S54" i="1"/>
  <c r="S57" i="1" s="1"/>
  <c r="S58" i="1" s="1"/>
  <c r="S52" i="1"/>
  <c r="T52" i="1" s="1"/>
  <c r="S51" i="1"/>
  <c r="T51" i="1" s="1"/>
  <c r="T54" i="1" s="1"/>
  <c r="T57" i="1" s="1"/>
  <c r="T39" i="1"/>
  <c r="S39" i="1"/>
  <c r="T59" i="9"/>
  <c r="S59" i="9"/>
  <c r="S52" i="9"/>
  <c r="T52" i="9" s="1"/>
  <c r="S51" i="9"/>
  <c r="T51" i="9" s="1"/>
  <c r="T54" i="9" s="1"/>
  <c r="T57" i="9" s="1"/>
  <c r="T39" i="9"/>
  <c r="S39" i="9"/>
  <c r="T59" i="10"/>
  <c r="S59" i="10"/>
  <c r="S54" i="10"/>
  <c r="S57" i="10" s="1"/>
  <c r="S58" i="10" s="1"/>
  <c r="S52" i="10"/>
  <c r="S51" i="10"/>
  <c r="T51" i="10" s="1"/>
  <c r="T39" i="10"/>
  <c r="S39" i="10"/>
  <c r="T52" i="10" s="1"/>
  <c r="T59" i="11"/>
  <c r="S59" i="11"/>
  <c r="S54" i="11"/>
  <c r="S57" i="11" s="1"/>
  <c r="S58" i="11" s="1"/>
  <c r="S52" i="11"/>
  <c r="T52" i="11" s="1"/>
  <c r="S51" i="11"/>
  <c r="T51" i="11" s="1"/>
  <c r="T54" i="11" s="1"/>
  <c r="T57" i="11" s="1"/>
  <c r="T39" i="11"/>
  <c r="S39" i="11"/>
  <c r="T59" i="12"/>
  <c r="S59" i="12"/>
  <c r="S54" i="12"/>
  <c r="S57" i="12" s="1"/>
  <c r="S58" i="12" s="1"/>
  <c r="S52" i="12"/>
  <c r="T52" i="12" s="1"/>
  <c r="S51" i="12"/>
  <c r="T51" i="12" s="1"/>
  <c r="T54" i="12" s="1"/>
  <c r="T57" i="12" s="1"/>
  <c r="T39" i="12"/>
  <c r="S39" i="12"/>
  <c r="T59" i="13"/>
  <c r="S59" i="13"/>
  <c r="S54" i="13"/>
  <c r="S57" i="13" s="1"/>
  <c r="S58" i="13" s="1"/>
  <c r="S52" i="13"/>
  <c r="T52" i="13" s="1"/>
  <c r="S51" i="13"/>
  <c r="T51" i="13" s="1"/>
  <c r="T54" i="13" s="1"/>
  <c r="T57" i="13" s="1"/>
  <c r="T39" i="13"/>
  <c r="S39" i="13"/>
  <c r="T59" i="14"/>
  <c r="S59" i="14"/>
  <c r="S54" i="14"/>
  <c r="S57" i="14" s="1"/>
  <c r="S58" i="14" s="1"/>
  <c r="S52" i="14"/>
  <c r="T52" i="14" s="1"/>
  <c r="S51" i="14"/>
  <c r="T51" i="14" s="1"/>
  <c r="T54" i="14" s="1"/>
  <c r="T57" i="14" s="1"/>
  <c r="T39" i="14"/>
  <c r="S39" i="14"/>
  <c r="T59" i="15"/>
  <c r="S59" i="15"/>
  <c r="S54" i="15"/>
  <c r="S57" i="15" s="1"/>
  <c r="S58" i="15" s="1"/>
  <c r="S52" i="15"/>
  <c r="S51" i="15"/>
  <c r="T51" i="15" s="1"/>
  <c r="T39" i="15"/>
  <c r="S39" i="15"/>
  <c r="T52" i="15" s="1"/>
  <c r="T59" i="16"/>
  <c r="S59" i="16"/>
  <c r="S52" i="16"/>
  <c r="T52" i="16" s="1"/>
  <c r="S51" i="16"/>
  <c r="T51" i="16" s="1"/>
  <c r="T54" i="16" s="1"/>
  <c r="T57" i="16" s="1"/>
  <c r="T39" i="16"/>
  <c r="S39" i="16"/>
  <c r="T58" i="1" l="1"/>
  <c r="T58" i="9"/>
  <c r="S54" i="9"/>
  <c r="S57" i="9" s="1"/>
  <c r="S58" i="9" s="1"/>
  <c r="T54" i="10"/>
  <c r="T57" i="10" s="1"/>
  <c r="T58" i="10" s="1"/>
  <c r="T58" i="11"/>
  <c r="T58" i="12"/>
  <c r="T58" i="13"/>
  <c r="T58" i="14"/>
  <c r="T54" i="15"/>
  <c r="T57" i="15" s="1"/>
  <c r="T58" i="15" s="1"/>
  <c r="T58" i="16"/>
  <c r="S54" i="16"/>
  <c r="S57" i="16" s="1"/>
  <c r="S58" i="16" s="1"/>
  <c r="E85" i="1"/>
  <c r="E84" i="1"/>
  <c r="M89" i="1" s="1"/>
  <c r="E83" i="1"/>
  <c r="E82" i="1"/>
  <c r="M81" i="1"/>
  <c r="E81" i="1" s="1"/>
  <c r="M80" i="1"/>
  <c r="E80" i="1"/>
  <c r="M79" i="1"/>
  <c r="K70" i="1"/>
  <c r="I70" i="1"/>
  <c r="G70" i="1"/>
  <c r="E70" i="1"/>
  <c r="K69" i="1"/>
  <c r="K71" i="1" s="1"/>
  <c r="I69" i="1"/>
  <c r="G69" i="1"/>
  <c r="E69" i="1"/>
  <c r="K68" i="1"/>
  <c r="I68" i="1"/>
  <c r="I71" i="1" s="1"/>
  <c r="G68" i="1"/>
  <c r="G71" i="1" s="1"/>
  <c r="E68" i="1"/>
  <c r="E71" i="1" s="1"/>
  <c r="K65" i="1"/>
  <c r="I65" i="1"/>
  <c r="G65" i="1"/>
  <c r="E65" i="1"/>
  <c r="K64" i="1"/>
  <c r="K66" i="1" s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7" i="1"/>
  <c r="K62" i="1" s="1"/>
  <c r="I57" i="1"/>
  <c r="I62" i="1" s="1"/>
  <c r="G57" i="1"/>
  <c r="G62" i="1" s="1"/>
  <c r="E57" i="1"/>
  <c r="K52" i="1"/>
  <c r="I52" i="1"/>
  <c r="I64" i="1" s="1"/>
  <c r="I66" i="1" s="1"/>
  <c r="G52" i="1"/>
  <c r="G64" i="1" s="1"/>
  <c r="G66" i="1" s="1"/>
  <c r="E52" i="1"/>
  <c r="I89" i="1" s="1"/>
  <c r="E44" i="1"/>
  <c r="K43" i="1"/>
  <c r="I43" i="1"/>
  <c r="G43" i="1"/>
  <c r="E43" i="1"/>
  <c r="E85" i="9"/>
  <c r="E84" i="9"/>
  <c r="M89" i="9" s="1"/>
  <c r="E83" i="9"/>
  <c r="E82" i="9"/>
  <c r="M81" i="9"/>
  <c r="E81" i="9" s="1"/>
  <c r="M80" i="9"/>
  <c r="E80" i="9"/>
  <c r="M79" i="9"/>
  <c r="K71" i="9"/>
  <c r="K70" i="9"/>
  <c r="I70" i="9"/>
  <c r="G70" i="9"/>
  <c r="E70" i="9"/>
  <c r="K69" i="9"/>
  <c r="I69" i="9"/>
  <c r="G69" i="9"/>
  <c r="E69" i="9"/>
  <c r="K68" i="9"/>
  <c r="I68" i="9"/>
  <c r="I71" i="9" s="1"/>
  <c r="G68" i="9"/>
  <c r="G71" i="9" s="1"/>
  <c r="E68" i="9"/>
  <c r="E71" i="9" s="1"/>
  <c r="K65" i="9"/>
  <c r="I65" i="9"/>
  <c r="G65" i="9"/>
  <c r="E65" i="9"/>
  <c r="K64" i="9"/>
  <c r="K66" i="9" s="1"/>
  <c r="K61" i="9"/>
  <c r="I61" i="9"/>
  <c r="G61" i="9"/>
  <c r="E61" i="9"/>
  <c r="K60" i="9"/>
  <c r="I60" i="9"/>
  <c r="G60" i="9"/>
  <c r="E60" i="9"/>
  <c r="E62" i="9" s="1"/>
  <c r="K59" i="9"/>
  <c r="I59" i="9"/>
  <c r="G59" i="9"/>
  <c r="E59" i="9"/>
  <c r="K58" i="9"/>
  <c r="I58" i="9"/>
  <c r="G58" i="9"/>
  <c r="E58" i="9"/>
  <c r="K57" i="9"/>
  <c r="I57" i="9"/>
  <c r="I62" i="9" s="1"/>
  <c r="G57" i="9"/>
  <c r="E57" i="9"/>
  <c r="K52" i="9"/>
  <c r="I52" i="9"/>
  <c r="I64" i="9" s="1"/>
  <c r="I66" i="9" s="1"/>
  <c r="G52" i="9"/>
  <c r="E52" i="9"/>
  <c r="I89" i="9" s="1"/>
  <c r="E44" i="9"/>
  <c r="K43" i="9"/>
  <c r="I43" i="9"/>
  <c r="G43" i="9"/>
  <c r="E43" i="9"/>
  <c r="E85" i="10"/>
  <c r="E84" i="10"/>
  <c r="M89" i="10" s="1"/>
  <c r="E83" i="10"/>
  <c r="E82" i="10"/>
  <c r="M81" i="10"/>
  <c r="E81" i="10"/>
  <c r="M80" i="10"/>
  <c r="E80" i="10"/>
  <c r="M79" i="10"/>
  <c r="K70" i="10"/>
  <c r="I70" i="10"/>
  <c r="G70" i="10"/>
  <c r="E70" i="10"/>
  <c r="K69" i="10"/>
  <c r="K71" i="10" s="1"/>
  <c r="I69" i="10"/>
  <c r="G69" i="10"/>
  <c r="E69" i="10"/>
  <c r="K68" i="10"/>
  <c r="I68" i="10"/>
  <c r="I71" i="10" s="1"/>
  <c r="G68" i="10"/>
  <c r="G71" i="10" s="1"/>
  <c r="E68" i="10"/>
  <c r="E71" i="10" s="1"/>
  <c r="K65" i="10"/>
  <c r="I65" i="10"/>
  <c r="G65" i="10"/>
  <c r="E65" i="10"/>
  <c r="K64" i="10"/>
  <c r="K66" i="10" s="1"/>
  <c r="K61" i="10"/>
  <c r="I61" i="10"/>
  <c r="G61" i="10"/>
  <c r="E61" i="10"/>
  <c r="K60" i="10"/>
  <c r="I60" i="10"/>
  <c r="G60" i="10"/>
  <c r="E60" i="10"/>
  <c r="K59" i="10"/>
  <c r="I59" i="10"/>
  <c r="G59" i="10"/>
  <c r="E59" i="10"/>
  <c r="K58" i="10"/>
  <c r="I58" i="10"/>
  <c r="G58" i="10"/>
  <c r="E58" i="10"/>
  <c r="K57" i="10"/>
  <c r="I57" i="10"/>
  <c r="G57" i="10"/>
  <c r="E57" i="10"/>
  <c r="K52" i="10"/>
  <c r="I52" i="10"/>
  <c r="I64" i="10" s="1"/>
  <c r="I66" i="10" s="1"/>
  <c r="G52" i="10"/>
  <c r="G64" i="10" s="1"/>
  <c r="G66" i="10" s="1"/>
  <c r="E52" i="10"/>
  <c r="I89" i="10" s="1"/>
  <c r="E44" i="10"/>
  <c r="K43" i="10"/>
  <c r="I43" i="10"/>
  <c r="G43" i="10"/>
  <c r="E43" i="10"/>
  <c r="E85" i="11"/>
  <c r="E84" i="11"/>
  <c r="M89" i="11" s="1"/>
  <c r="E83" i="11"/>
  <c r="E82" i="11"/>
  <c r="M81" i="11"/>
  <c r="E81" i="11"/>
  <c r="M80" i="11"/>
  <c r="E80" i="11"/>
  <c r="M79" i="11"/>
  <c r="K70" i="11"/>
  <c r="I70" i="11"/>
  <c r="G70" i="11"/>
  <c r="E70" i="11"/>
  <c r="K69" i="11"/>
  <c r="K71" i="11" s="1"/>
  <c r="I69" i="11"/>
  <c r="G69" i="11"/>
  <c r="E69" i="11"/>
  <c r="K68" i="11"/>
  <c r="I68" i="11"/>
  <c r="I71" i="11" s="1"/>
  <c r="G68" i="11"/>
  <c r="G71" i="11" s="1"/>
  <c r="E68" i="11"/>
  <c r="E71" i="11" s="1"/>
  <c r="K65" i="11"/>
  <c r="I65" i="11"/>
  <c r="G65" i="11"/>
  <c r="E65" i="11"/>
  <c r="K64" i="11"/>
  <c r="K66" i="11" s="1"/>
  <c r="K61" i="11"/>
  <c r="I61" i="11"/>
  <c r="G61" i="11"/>
  <c r="E61" i="11"/>
  <c r="K60" i="11"/>
  <c r="I60" i="11"/>
  <c r="G60" i="11"/>
  <c r="E60" i="11"/>
  <c r="K59" i="11"/>
  <c r="I59" i="11"/>
  <c r="G59" i="11"/>
  <c r="E59" i="11"/>
  <c r="E62" i="11" s="1"/>
  <c r="K58" i="11"/>
  <c r="I58" i="11"/>
  <c r="G58" i="11"/>
  <c r="E58" i="11"/>
  <c r="K57" i="11"/>
  <c r="I57" i="11"/>
  <c r="G57" i="11"/>
  <c r="E57" i="11"/>
  <c r="K52" i="11"/>
  <c r="I52" i="11"/>
  <c r="I64" i="11" s="1"/>
  <c r="I66" i="11" s="1"/>
  <c r="G52" i="11"/>
  <c r="G64" i="11" s="1"/>
  <c r="G66" i="11" s="1"/>
  <c r="E52" i="11"/>
  <c r="I89" i="11" s="1"/>
  <c r="E44" i="11"/>
  <c r="K43" i="11"/>
  <c r="I43" i="11"/>
  <c r="G43" i="11"/>
  <c r="E43" i="11"/>
  <c r="E85" i="12"/>
  <c r="E84" i="12"/>
  <c r="M89" i="12" s="1"/>
  <c r="E83" i="12"/>
  <c r="E82" i="12"/>
  <c r="M81" i="12"/>
  <c r="E81" i="12"/>
  <c r="M80" i="12"/>
  <c r="E80" i="12"/>
  <c r="M79" i="12"/>
  <c r="K70" i="12"/>
  <c r="I70" i="12"/>
  <c r="G70" i="12"/>
  <c r="E70" i="12"/>
  <c r="K69" i="12"/>
  <c r="K71" i="12" s="1"/>
  <c r="I69" i="12"/>
  <c r="G69" i="12"/>
  <c r="E69" i="12"/>
  <c r="K68" i="12"/>
  <c r="I68" i="12"/>
  <c r="I71" i="12" s="1"/>
  <c r="G68" i="12"/>
  <c r="G71" i="12" s="1"/>
  <c r="E68" i="12"/>
  <c r="E71" i="12" s="1"/>
  <c r="K65" i="12"/>
  <c r="I65" i="12"/>
  <c r="G65" i="12"/>
  <c r="E65" i="12"/>
  <c r="K64" i="12"/>
  <c r="K66" i="12" s="1"/>
  <c r="K61" i="12"/>
  <c r="I61" i="12"/>
  <c r="G61" i="12"/>
  <c r="E61" i="12"/>
  <c r="K60" i="12"/>
  <c r="I60" i="12"/>
  <c r="G60" i="12"/>
  <c r="E60" i="12"/>
  <c r="K59" i="12"/>
  <c r="I59" i="12"/>
  <c r="G59" i="12"/>
  <c r="E59" i="12"/>
  <c r="K58" i="12"/>
  <c r="I58" i="12"/>
  <c r="G58" i="12"/>
  <c r="E58" i="12"/>
  <c r="K57" i="12"/>
  <c r="I57" i="12"/>
  <c r="G57" i="12"/>
  <c r="G62" i="12" s="1"/>
  <c r="E57" i="12"/>
  <c r="K52" i="12"/>
  <c r="I52" i="12"/>
  <c r="I64" i="12" s="1"/>
  <c r="I66" i="12" s="1"/>
  <c r="G52" i="12"/>
  <c r="G64" i="12" s="1"/>
  <c r="G66" i="12" s="1"/>
  <c r="E52" i="12"/>
  <c r="I89" i="12" s="1"/>
  <c r="E44" i="12"/>
  <c r="K43" i="12"/>
  <c r="I43" i="12"/>
  <c r="G43" i="12"/>
  <c r="E43" i="12"/>
  <c r="E85" i="13"/>
  <c r="E84" i="13"/>
  <c r="M89" i="13" s="1"/>
  <c r="E83" i="13"/>
  <c r="E82" i="13"/>
  <c r="M81" i="13"/>
  <c r="E81" i="13"/>
  <c r="M80" i="13"/>
  <c r="E80" i="13"/>
  <c r="M79" i="13"/>
  <c r="K70" i="13"/>
  <c r="I70" i="13"/>
  <c r="G70" i="13"/>
  <c r="E70" i="13"/>
  <c r="K69" i="13"/>
  <c r="K71" i="13" s="1"/>
  <c r="I69" i="13"/>
  <c r="G69" i="13"/>
  <c r="E69" i="13"/>
  <c r="K68" i="13"/>
  <c r="I68" i="13"/>
  <c r="I71" i="13" s="1"/>
  <c r="G68" i="13"/>
  <c r="G71" i="13" s="1"/>
  <c r="E68" i="13"/>
  <c r="E71" i="13" s="1"/>
  <c r="K65" i="13"/>
  <c r="I65" i="13"/>
  <c r="G65" i="13"/>
  <c r="E65" i="13"/>
  <c r="K64" i="13"/>
  <c r="K66" i="13" s="1"/>
  <c r="K61" i="13"/>
  <c r="I61" i="13"/>
  <c r="G61" i="13"/>
  <c r="E61" i="13"/>
  <c r="K60" i="13"/>
  <c r="I60" i="13"/>
  <c r="G60" i="13"/>
  <c r="E60" i="13"/>
  <c r="K59" i="13"/>
  <c r="I59" i="13"/>
  <c r="G59" i="13"/>
  <c r="E59" i="13"/>
  <c r="K58" i="13"/>
  <c r="I58" i="13"/>
  <c r="G58" i="13"/>
  <c r="E58" i="13"/>
  <c r="K57" i="13"/>
  <c r="K62" i="13" s="1"/>
  <c r="I57" i="13"/>
  <c r="I62" i="13" s="1"/>
  <c r="G57" i="13"/>
  <c r="G62" i="13" s="1"/>
  <c r="E57" i="13"/>
  <c r="K52" i="13"/>
  <c r="I52" i="13"/>
  <c r="I64" i="13" s="1"/>
  <c r="I66" i="13" s="1"/>
  <c r="G52" i="13"/>
  <c r="G64" i="13" s="1"/>
  <c r="G66" i="13" s="1"/>
  <c r="E52" i="13"/>
  <c r="I89" i="13" s="1"/>
  <c r="E44" i="13"/>
  <c r="K43" i="13"/>
  <c r="I43" i="13"/>
  <c r="G43" i="13"/>
  <c r="E43" i="13"/>
  <c r="M89" i="14"/>
  <c r="E85" i="14"/>
  <c r="E84" i="14"/>
  <c r="E83" i="14"/>
  <c r="E82" i="14"/>
  <c r="M81" i="14"/>
  <c r="E81" i="14" s="1"/>
  <c r="M80" i="14"/>
  <c r="E80" i="14"/>
  <c r="M79" i="14"/>
  <c r="K71" i="14"/>
  <c r="K70" i="14"/>
  <c r="I70" i="14"/>
  <c r="G70" i="14"/>
  <c r="E70" i="14"/>
  <c r="K69" i="14"/>
  <c r="I69" i="14"/>
  <c r="I71" i="14" s="1"/>
  <c r="G69" i="14"/>
  <c r="E69" i="14"/>
  <c r="K68" i="14"/>
  <c r="I68" i="14"/>
  <c r="G68" i="14"/>
  <c r="G71" i="14" s="1"/>
  <c r="E68" i="14"/>
  <c r="E71" i="14" s="1"/>
  <c r="K65" i="14"/>
  <c r="I65" i="14"/>
  <c r="G65" i="14"/>
  <c r="E65" i="14"/>
  <c r="K64" i="14"/>
  <c r="K66" i="14" s="1"/>
  <c r="I64" i="14"/>
  <c r="I66" i="14" s="1"/>
  <c r="K61" i="14"/>
  <c r="I61" i="14"/>
  <c r="G61" i="14"/>
  <c r="E61" i="14"/>
  <c r="K60" i="14"/>
  <c r="I60" i="14"/>
  <c r="G60" i="14"/>
  <c r="E60" i="14"/>
  <c r="K59" i="14"/>
  <c r="I59" i="14"/>
  <c r="G59" i="14"/>
  <c r="E59" i="14"/>
  <c r="K58" i="14"/>
  <c r="I58" i="14"/>
  <c r="G58" i="14"/>
  <c r="E58" i="14"/>
  <c r="K57" i="14"/>
  <c r="I57" i="14"/>
  <c r="G57" i="14"/>
  <c r="E57" i="14"/>
  <c r="K52" i="14"/>
  <c r="I52" i="14"/>
  <c r="G52" i="14"/>
  <c r="G64" i="14" s="1"/>
  <c r="G66" i="14" s="1"/>
  <c r="E52" i="14"/>
  <c r="I89" i="14" s="1"/>
  <c r="E44" i="14"/>
  <c r="K43" i="14"/>
  <c r="I43" i="14"/>
  <c r="G43" i="14"/>
  <c r="E43" i="14"/>
  <c r="E85" i="15"/>
  <c r="E84" i="15"/>
  <c r="M89" i="15" s="1"/>
  <c r="E83" i="15"/>
  <c r="E82" i="15"/>
  <c r="M81" i="15"/>
  <c r="E81" i="15"/>
  <c r="M80" i="15"/>
  <c r="E80" i="15"/>
  <c r="M79" i="15"/>
  <c r="K71" i="15"/>
  <c r="K70" i="15"/>
  <c r="I70" i="15"/>
  <c r="G70" i="15"/>
  <c r="E70" i="15"/>
  <c r="K69" i="15"/>
  <c r="I69" i="15"/>
  <c r="G69" i="15"/>
  <c r="E69" i="15"/>
  <c r="K68" i="15"/>
  <c r="I68" i="15"/>
  <c r="I71" i="15" s="1"/>
  <c r="G68" i="15"/>
  <c r="G71" i="15" s="1"/>
  <c r="E68" i="15"/>
  <c r="E71" i="15" s="1"/>
  <c r="K65" i="15"/>
  <c r="I65" i="15"/>
  <c r="G65" i="15"/>
  <c r="E65" i="15"/>
  <c r="K64" i="15"/>
  <c r="K66" i="15" s="1"/>
  <c r="E64" i="15"/>
  <c r="E66" i="15" s="1"/>
  <c r="K61" i="15"/>
  <c r="I61" i="15"/>
  <c r="G61" i="15"/>
  <c r="E61" i="15"/>
  <c r="K60" i="15"/>
  <c r="I60" i="15"/>
  <c r="G60" i="15"/>
  <c r="E60" i="15"/>
  <c r="K59" i="15"/>
  <c r="I59" i="15"/>
  <c r="G59" i="15"/>
  <c r="E59" i="15"/>
  <c r="K58" i="15"/>
  <c r="I58" i="15"/>
  <c r="G58" i="15"/>
  <c r="E58" i="15"/>
  <c r="K57" i="15"/>
  <c r="K62" i="15" s="1"/>
  <c r="I57" i="15"/>
  <c r="G57" i="15"/>
  <c r="E57" i="15"/>
  <c r="K52" i="15"/>
  <c r="I52" i="15"/>
  <c r="I64" i="15" s="1"/>
  <c r="I66" i="15" s="1"/>
  <c r="G52" i="15"/>
  <c r="I89" i="15" s="1"/>
  <c r="E52" i="15"/>
  <c r="E44" i="15"/>
  <c r="K43" i="15"/>
  <c r="I43" i="15"/>
  <c r="G43" i="15"/>
  <c r="E43" i="15"/>
  <c r="E85" i="16"/>
  <c r="E84" i="16"/>
  <c r="M89" i="16" s="1"/>
  <c r="E83" i="16"/>
  <c r="E82" i="16"/>
  <c r="M81" i="16"/>
  <c r="E81" i="16" s="1"/>
  <c r="M80" i="16"/>
  <c r="E80" i="16"/>
  <c r="M79" i="16"/>
  <c r="K70" i="16"/>
  <c r="I70" i="16"/>
  <c r="G70" i="16"/>
  <c r="E70" i="16"/>
  <c r="K69" i="16"/>
  <c r="I69" i="16"/>
  <c r="G69" i="16"/>
  <c r="E69" i="16"/>
  <c r="E71" i="16" s="1"/>
  <c r="K68" i="16"/>
  <c r="K71" i="16" s="1"/>
  <c r="I68" i="16"/>
  <c r="I71" i="16" s="1"/>
  <c r="G68" i="16"/>
  <c r="G71" i="16" s="1"/>
  <c r="E68" i="16"/>
  <c r="K65" i="16"/>
  <c r="I65" i="16"/>
  <c r="G65" i="16"/>
  <c r="E65" i="16"/>
  <c r="K61" i="16"/>
  <c r="I61" i="16"/>
  <c r="G61" i="16"/>
  <c r="E61" i="16"/>
  <c r="K60" i="16"/>
  <c r="I60" i="16"/>
  <c r="G60" i="16"/>
  <c r="E60" i="16"/>
  <c r="K59" i="16"/>
  <c r="I59" i="16"/>
  <c r="G59" i="16"/>
  <c r="E59" i="16"/>
  <c r="K58" i="16"/>
  <c r="I58" i="16"/>
  <c r="G58" i="16"/>
  <c r="E58" i="16"/>
  <c r="K57" i="16"/>
  <c r="I57" i="16"/>
  <c r="I62" i="16" s="1"/>
  <c r="G57" i="16"/>
  <c r="E57" i="16"/>
  <c r="K52" i="16"/>
  <c r="I52" i="16"/>
  <c r="I64" i="16" s="1"/>
  <c r="I66" i="16" s="1"/>
  <c r="G52" i="16"/>
  <c r="G64" i="16" s="1"/>
  <c r="G66" i="16" s="1"/>
  <c r="E52" i="16"/>
  <c r="I89" i="16" s="1"/>
  <c r="E44" i="16"/>
  <c r="K43" i="16"/>
  <c r="I43" i="16"/>
  <c r="G43" i="16"/>
  <c r="E43" i="16"/>
  <c r="E62" i="1" l="1"/>
  <c r="K72" i="1"/>
  <c r="K75" i="1" s="1"/>
  <c r="K62" i="9"/>
  <c r="K72" i="9" s="1"/>
  <c r="K75" i="9" s="1"/>
  <c r="G62" i="9"/>
  <c r="E62" i="10"/>
  <c r="I62" i="10"/>
  <c r="G62" i="10"/>
  <c r="G72" i="10" s="1"/>
  <c r="G75" i="10" s="1"/>
  <c r="K62" i="10"/>
  <c r="K72" i="10" s="1"/>
  <c r="K75" i="10" s="1"/>
  <c r="G62" i="11"/>
  <c r="K62" i="11"/>
  <c r="I62" i="11"/>
  <c r="I62" i="12"/>
  <c r="K62" i="12"/>
  <c r="K72" i="12" s="1"/>
  <c r="K75" i="12" s="1"/>
  <c r="E62" i="12"/>
  <c r="E62" i="13"/>
  <c r="G62" i="14"/>
  <c r="E62" i="14"/>
  <c r="I62" i="14"/>
  <c r="K62" i="14"/>
  <c r="E62" i="15"/>
  <c r="G62" i="15"/>
  <c r="I62" i="15"/>
  <c r="E62" i="16"/>
  <c r="K62" i="16"/>
  <c r="G62" i="16"/>
  <c r="G72" i="1"/>
  <c r="G75" i="1" s="1"/>
  <c r="I72" i="1"/>
  <c r="I75" i="1" s="1"/>
  <c r="E64" i="1"/>
  <c r="E66" i="1" s="1"/>
  <c r="E64" i="9"/>
  <c r="E66" i="9" s="1"/>
  <c r="G64" i="9"/>
  <c r="G66" i="9" s="1"/>
  <c r="G72" i="9" s="1"/>
  <c r="G75" i="9" s="1"/>
  <c r="I72" i="9"/>
  <c r="I75" i="9" s="1"/>
  <c r="E72" i="10"/>
  <c r="E75" i="10" s="1"/>
  <c r="I72" i="10"/>
  <c r="I75" i="10" s="1"/>
  <c r="E64" i="10"/>
  <c r="E66" i="10" s="1"/>
  <c r="K72" i="11"/>
  <c r="K75" i="11" s="1"/>
  <c r="G72" i="11"/>
  <c r="G75" i="11" s="1"/>
  <c r="I72" i="11"/>
  <c r="I75" i="11" s="1"/>
  <c r="E64" i="11"/>
  <c r="E66" i="11" s="1"/>
  <c r="E72" i="12"/>
  <c r="E75" i="12" s="1"/>
  <c r="G72" i="12"/>
  <c r="G75" i="12" s="1"/>
  <c r="I72" i="12"/>
  <c r="I75" i="12" s="1"/>
  <c r="E64" i="12"/>
  <c r="E66" i="12" s="1"/>
  <c r="E72" i="13"/>
  <c r="E75" i="13" s="1"/>
  <c r="E79" i="13"/>
  <c r="K72" i="13"/>
  <c r="K75" i="13" s="1"/>
  <c r="G72" i="13"/>
  <c r="G75" i="13" s="1"/>
  <c r="I72" i="13"/>
  <c r="I75" i="13" s="1"/>
  <c r="E64" i="13"/>
  <c r="E66" i="13" s="1"/>
  <c r="E79" i="14"/>
  <c r="I72" i="14"/>
  <c r="I75" i="14" s="1"/>
  <c r="K72" i="14"/>
  <c r="K75" i="14" s="1"/>
  <c r="K89" i="14"/>
  <c r="G72" i="14"/>
  <c r="G75" i="14" s="1"/>
  <c r="E72" i="14"/>
  <c r="E75" i="14" s="1"/>
  <c r="E77" i="14" s="1"/>
  <c r="E89" i="14" s="1"/>
  <c r="E64" i="14"/>
  <c r="E66" i="14" s="1"/>
  <c r="E72" i="15"/>
  <c r="E75" i="15" s="1"/>
  <c r="K72" i="15"/>
  <c r="K75" i="15" s="1"/>
  <c r="G72" i="15"/>
  <c r="G75" i="15" s="1"/>
  <c r="I72" i="15"/>
  <c r="I75" i="15" s="1"/>
  <c r="G64" i="15"/>
  <c r="G66" i="15" s="1"/>
  <c r="K64" i="16"/>
  <c r="K66" i="16" s="1"/>
  <c r="K72" i="16" s="1"/>
  <c r="K75" i="16" s="1"/>
  <c r="E72" i="16"/>
  <c r="E75" i="16" s="1"/>
  <c r="G72" i="16"/>
  <c r="G75" i="16" s="1"/>
  <c r="I72" i="16"/>
  <c r="I75" i="16" s="1"/>
  <c r="E64" i="16"/>
  <c r="E66" i="16" s="1"/>
  <c r="E85" i="17"/>
  <c r="E84" i="17"/>
  <c r="M89" i="17" s="1"/>
  <c r="E83" i="17"/>
  <c r="E82" i="17"/>
  <c r="M81" i="17"/>
  <c r="E81" i="17" s="1"/>
  <c r="M80" i="17"/>
  <c r="E80" i="17"/>
  <c r="M79" i="17"/>
  <c r="S59" i="17" s="1"/>
  <c r="K70" i="17"/>
  <c r="I70" i="17"/>
  <c r="G70" i="17"/>
  <c r="E70" i="17"/>
  <c r="K69" i="17"/>
  <c r="K71" i="17" s="1"/>
  <c r="I69" i="17"/>
  <c r="G69" i="17"/>
  <c r="E69" i="17"/>
  <c r="K68" i="17"/>
  <c r="I68" i="17"/>
  <c r="I71" i="17" s="1"/>
  <c r="G68" i="17"/>
  <c r="G71" i="17" s="1"/>
  <c r="E68" i="17"/>
  <c r="E71" i="17" s="1"/>
  <c r="K65" i="17"/>
  <c r="I65" i="17"/>
  <c r="G65" i="17"/>
  <c r="E65" i="17"/>
  <c r="K61" i="17"/>
  <c r="I61" i="17"/>
  <c r="G61" i="17"/>
  <c r="E61" i="17"/>
  <c r="K60" i="17"/>
  <c r="I60" i="17"/>
  <c r="I62" i="17" s="1"/>
  <c r="I72" i="17" s="1"/>
  <c r="I75" i="17" s="1"/>
  <c r="G60" i="17"/>
  <c r="E60" i="17"/>
  <c r="T59" i="17"/>
  <c r="K59" i="17"/>
  <c r="I59" i="17"/>
  <c r="G59" i="17"/>
  <c r="E59" i="17"/>
  <c r="K58" i="17"/>
  <c r="I58" i="17"/>
  <c r="G58" i="17"/>
  <c r="E58" i="17"/>
  <c r="K57" i="17"/>
  <c r="K62" i="17" s="1"/>
  <c r="I57" i="17"/>
  <c r="G57" i="17"/>
  <c r="E57" i="17"/>
  <c r="S52" i="17"/>
  <c r="K52" i="17"/>
  <c r="I52" i="17"/>
  <c r="I64" i="17" s="1"/>
  <c r="I66" i="17" s="1"/>
  <c r="G52" i="17"/>
  <c r="G64" i="17" s="1"/>
  <c r="G66" i="17" s="1"/>
  <c r="E52" i="17"/>
  <c r="I89" i="17" s="1"/>
  <c r="S51" i="17"/>
  <c r="E44" i="17"/>
  <c r="S39" i="17" s="1"/>
  <c r="K43" i="17"/>
  <c r="I43" i="17"/>
  <c r="G43" i="17"/>
  <c r="E43" i="17"/>
  <c r="T39" i="17"/>
  <c r="K89" i="13" l="1"/>
  <c r="G62" i="17"/>
  <c r="E62" i="17"/>
  <c r="E79" i="1"/>
  <c r="K89" i="1" s="1"/>
  <c r="E72" i="1"/>
  <c r="E75" i="1" s="1"/>
  <c r="E77" i="1" s="1"/>
  <c r="E89" i="1" s="1"/>
  <c r="E79" i="9"/>
  <c r="K89" i="9" s="1"/>
  <c r="E72" i="9"/>
  <c r="E75" i="9" s="1"/>
  <c r="E77" i="9" s="1"/>
  <c r="E89" i="9" s="1"/>
  <c r="E77" i="10"/>
  <c r="E79" i="10"/>
  <c r="K89" i="10" s="1"/>
  <c r="E72" i="11"/>
  <c r="E75" i="11" s="1"/>
  <c r="E77" i="11" s="1"/>
  <c r="E79" i="11"/>
  <c r="K89" i="11" s="1"/>
  <c r="E77" i="12"/>
  <c r="E79" i="12"/>
  <c r="K89" i="12" s="1"/>
  <c r="E77" i="13"/>
  <c r="E89" i="13" s="1"/>
  <c r="E79" i="15"/>
  <c r="K89" i="15" s="1"/>
  <c r="E77" i="15"/>
  <c r="E89" i="15" s="1"/>
  <c r="E77" i="16"/>
  <c r="E79" i="16"/>
  <c r="K89" i="16" s="1"/>
  <c r="T52" i="17"/>
  <c r="T51" i="17"/>
  <c r="K64" i="17"/>
  <c r="K66" i="17" s="1"/>
  <c r="E72" i="17"/>
  <c r="E75" i="17" s="1"/>
  <c r="G72" i="17"/>
  <c r="G75" i="17" s="1"/>
  <c r="E64" i="17"/>
  <c r="E66" i="17" s="1"/>
  <c r="S54" i="17"/>
  <c r="S57" i="17" s="1"/>
  <c r="S58" i="17" s="1"/>
  <c r="E89" i="10" l="1"/>
  <c r="E89" i="11"/>
  <c r="E89" i="12"/>
  <c r="E89" i="16"/>
  <c r="K72" i="17"/>
  <c r="K75" i="17" s="1"/>
  <c r="E77" i="17"/>
  <c r="T54" i="17"/>
  <c r="T57" i="17" s="1"/>
  <c r="T58" i="17" s="1"/>
  <c r="E79" i="17"/>
  <c r="K89" i="17" s="1"/>
  <c r="E89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EBC029B6-7404-4FBD-9E8B-C3A284DE64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8F833E26-C8AE-45F0-A561-E7C6C916D7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BBEB17A1-76C6-4B7F-9DDB-EE2F8302E3E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930B68F9-96C9-465D-B783-2D86C7CD35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BC1A0C12-DBF8-4C6E-80C3-B832B56873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7831D3B1-D45F-448E-B005-12ED1D9DFD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E5A4F343-4F7B-4528-B642-1E80D22DA94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154760F7-AD9B-4B6B-B302-35E46F640F7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C2092625-59AE-433F-8BA7-C7FF975A4F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AE2A45D3-288A-419E-8306-3174A322325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1A5EE153-D527-4C1C-B7A9-9AB0FE2CB2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C1F24F60-BF4C-4CC5-8E0C-CBF7272304D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812107AD-E6BB-4793-B15B-4FE738CBF86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2EB0DC4A-5AED-4AFF-A336-07059195814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A11264E2-F3F6-44C2-AA29-CE7CACAC5A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2D443564-2728-45F8-B5D6-7F59475D18E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D94B79AA-07D9-4E9D-8A32-9687A838F9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E0E5CCE1-26C1-4BE8-A9BF-E37D718547C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DFBA3190-F527-4CEF-8AEC-FC5A53FA04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F2A53E3B-C52B-450A-820F-656AF5938AF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F332066C-5E44-43B7-B028-62EA483BB6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68423B76-FF44-4998-8D01-B3B9D830D3A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3AE5D79B-8157-4260-B600-41C543AC6FD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65408BD8-F0AE-44D4-81E8-C3E4D3948A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DB3BAE68-5878-4ABE-A0D5-B0A04FD764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D62B1CD5-D220-4C08-8D2A-F92A8E546C9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368779D-FF3A-4807-9ACA-A8C4878725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F64838C6-EB28-4F85-BCB7-67BD00BC20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00E2828B-FA67-475D-AC8E-17E75EE1FA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D5534032-E6CF-4274-B35C-51EAA25D5B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6E5B7CE-E9E5-4373-8DE8-4ED05B47E7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DF78F353-B42B-4EEB-8815-8D131F8FEF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90790AC3-5696-45AD-A64D-CA54EB984B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D70B4587-CEA1-41AF-AA23-F24005C28B6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4CACAD22-21AE-4271-82A2-B1B9877C0A6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11D0E004-2E0D-4991-9D79-C07A86F05F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48AE55F0-8AD9-43E6-9390-8A750F2E235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9CDA20A7-7D50-473F-91AC-D14FA075FF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3E25A548-564D-4189-80B6-F64D91C4AD7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E3BA80E0-FAF6-4D13-82CB-CBB79995CBE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933F902E-F85A-46C3-9080-4B09598D5E4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52F6EAAC-8E8D-43FB-8C5A-3DE598DAB4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34C7AE75-2FD6-4FFB-AD00-BD06213BFE7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63963E6A-7B37-4F59-9D2C-8D633B33766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443F10CF-C732-4C91-BD37-EAC62AC066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91631CEB-28F1-4111-AAA0-493A761921F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F0901E1C-2B3E-4E6A-9042-34BB869933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0A4161B3-85F6-4336-90FD-DAAE2515ED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548E4616-97CA-4E0C-AB39-0A4FA38C52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040BE145-2CE9-493A-8798-8599BE930B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EA3C81FC-4938-4576-81D3-001C88647B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451EC794-B148-4188-816D-AED571B771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2AD199F-170C-4535-AA37-0035EE0718E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2123F66C-A3FC-4CD6-8FD1-E3C3A754A8D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96C324D-1B0C-4543-B458-8AD1158637F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7B3B4095-B4EF-4DEB-9FBF-9719D63F45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52185C98-591E-43B9-A864-A341E6CBA18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A8C89DB4-5039-43C7-AD41-A852B45CBF9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3B9046C-27D9-4EED-97DD-BAA6910391E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12C6184F-981B-4BC1-A9CE-A5E1F22AA9B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C43C0C82-B369-40DF-9CF6-74925FE7BC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212F2F7D-9F7D-4AEA-917B-D489BA5E2F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6A4C8028-6527-4EEF-92B1-DA35EC62723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AE635A5-C050-4879-9EF5-16763F0F31C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1182767C-EC81-406F-B163-BC8D148BCC9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720D9A3E-F5D6-4AD4-A68D-3CE52DA081D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D17F46FF-1BA3-43B1-8D27-36500DEF3E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A53EB464-6EE8-44D1-A836-9870B29FBD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EBEA01C0-A878-4B06-95E4-3AE2BFE2159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31792434-9B36-41BD-B47E-A7281981B04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31172346-9A4E-41BC-BE2A-D64D475F70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1F2CDE85-A3C6-4F40-B26D-3F70E26046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F831E6C5-3D00-406F-B3E4-984B60CB88E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107E7556-35B3-49E6-BA0B-65611753E43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642F1600-C3D8-43D8-8ED5-C3C55AF63D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956CCA9F-65D7-4780-9B63-05F98831386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E703FB97-9E34-45FE-B003-6AE8936BA45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C5322A51-D1D3-4944-B36A-058B1FF764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A6B90558-1788-4063-957C-918E8808772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5C565B9D-2FB6-4A6E-8DA7-7CD321EB72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0739B648-DDAE-4DD6-8A18-8783AE2942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D7255FA1-D653-4ADF-BF2E-5B52A5499E3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469CE87B-8224-42A7-9BD8-35DE973E039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6CDF5F3F-55B6-48C4-AF8C-2BEA6B6D25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56034604-133F-483B-B74A-00E8C9548A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1B691E27-CB88-48F4-BA7D-9D6897CBE1E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78291A8E-92C5-45B9-B5FB-5D679B1FE5A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51AE887A-C911-48F6-A4D7-7B4292650CF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5B445E0C-B4D3-42AA-B8E8-4B6C64C4602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7C559BE4-D1F0-4A0C-B012-7F2895E04CB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5B919B80-B195-40B0-8550-303F92EEAC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831C9C21-74D3-403E-95C4-21D23F809B8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5CC3FFC0-E646-4FB7-A1A0-765577AA615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5FAD7930-6774-4E86-831D-BC77D2FBDD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0237C882-AB72-4044-A409-7F212619DCA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E3B8CEDF-041E-4317-83E9-95FCC08804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6D9510B8-5C00-4A33-A81F-C5EF0594396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DD66548A-F317-4815-9A9D-66484D35B73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74F1B1FB-F36E-412E-83D2-FAE83B0F8C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42679760-69C9-4B38-B62F-32F2B29E44B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473155A9-BB0E-4321-B92B-36EDF2B5672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B1B29217-4AD8-4ADF-A23C-75964E2EBA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C674A8F8-DF83-4C70-9BBC-DE24BF412CC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3725C7B8-D4F2-4349-8AA9-D888B1A684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BB911AC8-827E-44E8-B8BA-9352C02134B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3274F4DE-2BD3-4F32-8220-A6F034E80AF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6EAEB9BE-57B2-4BBE-BC0F-501CD1B453E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136AC6F6-A433-4829-86A9-93C531BD8BB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4EBE0B1D-547C-45E2-A891-481CC28514E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33E0E40-EAD0-4C43-B22B-2852563B50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11A1F9E3-4800-4FD9-9404-212248428AE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D2BB73BD-F7CA-416E-B50B-7F911B5A711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A63EC77F-95CF-4680-8C98-6CC8902E6EB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0B5DC835-64FB-450B-8551-5C42BF7BD7C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21C75E63-364B-48A5-A1BA-C9D9CD95C2D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DBA1F2F6-4CB2-4D5D-9E73-9ABB59A029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EA9C911A-FC73-4466-BB9E-5DA097B78B4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E8176AA8-3615-411D-90AA-BD1856A1C6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C22A098E-D0CB-4B61-B09D-034C18CB6C9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4C072C83-8ADC-4854-B1C6-02379AA9DF2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A64D1265-2269-42E2-8588-3FA22CE7E2B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5C480F62-C6AA-4AC8-B76A-4D308060A5F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0F85D8D1-D6EA-4527-987A-F057B02EE9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56A75B98-41C4-4CE9-8697-29F6E2B5FD1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68AE725F-5B7A-4AD5-827E-DF84AC8E76A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CC5FD299-2E05-47A6-9AFD-83CB1981ED5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A8501531-A02D-43C5-B51D-AA8D9376CD9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7BDF601E-9852-4A22-8BB0-39729B330C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6ECE2637-3F16-47B4-9324-C66817F7E9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154D50A4-9B61-45D2-9BBF-9FC58BFB8BF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0CCC7AD6-A1EE-4B25-9618-8DE7AEC3430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5A3B5D6C-7E34-42CD-82DC-9AFFB669960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72482A5F-2648-4651-9622-022DC659AA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3028A770-C5B1-43E0-B602-931C4C0FBCC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E7E7EF39-3BF7-4160-9BD0-20FF0ECF49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4F009854-3CAC-4F9D-A289-3BE2407BD23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A780D5A2-D46F-44F3-8137-277A8768A8D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18373C8D-0A89-442C-80CD-C54321C1A11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EF9E645-D469-41D2-99DE-8E9D21698BE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303153A6-9AD3-4AD5-AC04-5C47DD74D7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143FB6E1-9285-482D-B959-A658301D91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49602CAF-BBE2-4070-8B66-8E986A5552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942C030A-0733-45E2-A051-1463C0EBFD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AF2CE857-E932-4C8A-A8E8-6E4C8FE96CA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0C036CCB-EC6F-45A9-8422-5216F11D70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5EBE80DA-4D2F-4C1B-8C68-338D30E236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A69FA5A6-C555-4FA6-BB46-0486AA386CD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AA15CEE7-1BB6-46CF-A5A1-DC73D2AE3E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84B16874-1008-4B65-90D6-1E0724317E9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EDC98E8C-CDA8-40B0-88B1-23E7669C0EF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60EEB544-FCFA-442A-BE86-4E21A26EEF8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EB33AE99-2815-4A31-9ED8-31C3BA5383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DC832A8A-F666-4CCB-981F-B374441E89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91C391B3-F2E3-4004-AB85-13E2BBA4AF4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2949D28D-E165-4870-8A78-46179B3A0B2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DEF8CB87-26BC-4B7E-B966-2E8690F78A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1D523410-2B1A-460E-9497-1C315C967A1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41500FD3-30B9-49DF-B816-5D004366567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69A67F58-BBC5-4DDC-9289-A4C8653E978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26D31FD3-6C1E-4B81-BB29-841B3EDD64B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17CD2466-5E8C-4D78-B0AA-FB5D0EFA42E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AD73585B-F760-4956-8C1E-0C11081EFBA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965A89BD-CEEE-4DD8-9316-8D2B5D4E5C0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15DB26E-F29E-4199-A831-A2DB2E3A65E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8ED4C56A-EC5A-46CC-B96B-C8A532FAF5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26391C60-5AD9-4A75-A4B1-4E77763460B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847F10E5-EC9F-4FE4-B33B-1DBE59ABC2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4BE8943B-1579-47D0-993D-DCDD8831F9F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B978A63C-62A9-4F00-8CDE-8E4FDA03747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9103B37F-1BFB-4A71-B7F1-5EFC6833FA4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A6067506-828F-4925-956A-2CB8E87B1D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72B538B4-F980-49BD-9E33-F43AB1B2464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D3F5EA65-1CE4-4C58-B101-AF23BF46A52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0E48AAEC-EDA0-481F-B51C-9CF1498C7B9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9F927E44-0BE3-47FA-AEEF-0BCCFE619B8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E80F3193-789A-463D-BBD5-6E38B914F40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D53EF721-2182-46F0-8E0B-218D4CE4CA8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95F570B8-D91D-4A1A-81E0-74219DC33C2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0F764704-0725-4329-901A-9B6DFEA6CE2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73C1695B-C574-434F-85A1-D27A517E22A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E8F16751-38ED-4D63-A751-B1EBFD562A1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429FD48C-6A0B-4EAE-AC5F-29C9B7D3D0B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F3E96B53-A078-4F6B-8006-847225A0CE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6A05E512-07E1-4C70-A799-FA9F81E0297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583CA319-7FAE-4913-9202-5BB14EC066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FBA203D6-E679-426F-8B4B-CA550343EE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99A6A841-0950-4DBF-AE58-DC3F049FF86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9E3CC1F4-813A-4217-8F83-027B9E8D99A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5B746D2-9893-4DD8-A96E-706388E42E1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38180D01-6BCD-4FB5-9EA3-944606C541D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CD054DA-5BC4-4B8C-8C1A-ECAA5EA0C2A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EE5B4A26-0663-44F1-90BE-A969D0C7B12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5DAA1F7-1BF9-4306-9114-F0D487B06D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BC2B9153-19FC-4C4F-B01A-FF4C43CF87D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D4BA238D-B70D-463E-854E-A6F8F9A4C70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8443FF21-30C9-492E-99F9-C79C0060270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E1ED10D7-827A-4C91-86D8-4F284DB2DA3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7E0B5C97-F7BF-4292-8E99-63B258C33AF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B99DAEFA-93C3-453F-91C4-BEEC8C94DC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2EA66F6A-7A3F-46B3-9746-D7C2882BD32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0E877479-DF3E-417C-AB59-BADE008C0E7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35B5EB26-DD06-46C7-98DE-6532A789A36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A186A1A3-A86C-42C5-A9F5-05D0EF13DBB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5CCE7DFB-60AF-4F0B-A207-7229F6163B4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C5500F10-CFF7-49BE-A5E1-22155A54C85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AB7B7F63-450F-4F7E-9B6D-16C20F459E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8F846C5D-C572-451C-AB2C-D9D49D5A855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093F3EDA-7241-4A36-948A-D47EBD3258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C48E4F93-134E-4F4F-BF2D-BFD13796CF6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515E9333-E031-4AD3-AAFF-D4968DD1734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725E0197-B3AC-48DA-A74A-19DA5BFF82D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F5DE3B8D-05B2-4CFD-9967-12A0DE346A4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8624F92C-1898-464D-A646-69F7C430199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AEAF53AF-7D02-497E-84F5-02259A9D28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AD4A1636-919B-4E11-9693-96ED03060FC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7E1017C3-81E6-425A-86A7-01804D449C87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CF2D21AC-6AFC-4ECC-B818-D66D4CBAA27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9E4E43E8-33CD-4824-B456-F02637ECA4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8F9C9B13-A94F-4F42-9FC0-917E763C726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7DA5D01C-ABB5-40AD-8CED-3E926439F5F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0108A1A8-BA83-4C6F-BCA7-D038888CBB6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3643F8B3-AE42-4E32-9B12-D7E0B94EA2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42B8F2C6-5DE2-495A-B2D8-81AB942EBF7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58E47537-26AB-4683-AE51-58A8C15087C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12EF6BCC-975F-45DD-A285-CA1A2E45FB0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A518AB86-D40E-4658-BA85-AFA4E542388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154026ED-9F45-41EF-91C5-DCCD47ACBCC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37CF03C4-521D-4D96-B4CE-461798A0238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AE45560B-5ECF-406C-A2D4-F506311EA76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2C7DDE12-45DD-4EE0-9014-459B0E2358C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ED98368C-0038-4177-AD9D-B00557337AEA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60502FBE-5A41-4D7F-8F5E-60D8ED393F6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340EEBF3-C0EF-4CB7-B159-5E3F89E0602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074EC493-80AB-4A58-9536-FBFD2F456D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4FD45299-E2CD-47E7-A945-FFCB437403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DB70986E-DF48-4253-AB8F-0FB6E7B09E5D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B8B393FB-9198-4E23-8DA1-D338979C015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7E149D09-4718-4B11-BFCF-B3D53E93C26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D1D1020D-A559-4073-B3A6-56C0A35E335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816AF57C-63EA-4A6B-84D3-5787DE6D81A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C1EA3017-17EC-4EEE-A6C4-3BA4EC6F7CF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6EF28BD2-E2B2-48E8-BF1B-DA0248028E5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0627DDB6-9A3E-4D4B-AD54-1A7553D9833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Tedika-Rudat, Petra</author>
  </authors>
  <commentList>
    <comment ref="C3" authorId="0" shapeId="0" xr:uid="{B93D8E21-EA8F-4DAA-A0FB-90559ED9796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 bzw. Personal-Nr.</t>
        </r>
      </text>
    </comment>
    <comment ref="H3" authorId="0" shapeId="0" xr:uid="{BD1C143B-97E6-470A-B69C-32FA6D5F7F1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alternativ: Anfangsbuchstabe</t>
        </r>
      </text>
    </comment>
    <comment ref="E41" authorId="0" shapeId="0" xr:uid="{342F465A-D443-447F-86AE-9F78F9CF97D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ggf. überschreiben</t>
        </r>
      </text>
    </comment>
    <comment ref="E42" authorId="0" shapeId="0" xr:uid="{09322FBF-FCFA-4545-9F6C-EDAEA0D0BEC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Wert bitte ggf. überschreiben</t>
        </r>
      </text>
    </comment>
    <comment ref="E48" authorId="0" shapeId="0" xr:uid="{BB790829-1291-4456-9B64-2C88DAB0218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E43 multiplizieren.</t>
        </r>
      </text>
    </comment>
    <comment ref="G48" authorId="0" shapeId="0" xr:uid="{D9FCACC4-CF9C-421E-9EDA-B1425781C81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G43 multiplizieren.</t>
        </r>
      </text>
    </comment>
    <comment ref="I48" authorId="0" shapeId="0" xr:uid="{3914F8A7-5152-4AC5-AD2A-24FE442FCD0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I43 multiplizieren.</t>
        </r>
      </text>
    </comment>
    <comment ref="K48" authorId="0" shapeId="0" xr:uid="{C53D8D38-CF40-48ED-A6C2-3B9358DDD31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Bruttolohn für vollzeitbeschäftigte/n Mitarbeiter mit Zelle K43 multiplizieren.</t>
        </r>
      </text>
    </comment>
    <comment ref="B49" authorId="0" shapeId="0" xr:uid="{86EC851D-728E-4484-96BF-B137D74FF022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Text bei Bedarf überschreiben</t>
        </r>
      </text>
    </comment>
    <comment ref="E49" authorId="0" shapeId="0" xr:uid="{68D4E2F0-BDC5-476D-ABFB-E79444E7493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E43 multiplizieren und mit Rechtsgrundlage nachweisen.</t>
        </r>
      </text>
    </comment>
    <comment ref="G49" authorId="0" shapeId="0" xr:uid="{BE7C537F-A537-418C-885E-1723EA8139DE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G43 multiplizieren und mit Rechtsgrundlage nachweisen.</t>
        </r>
      </text>
    </comment>
    <comment ref="I49" authorId="0" shapeId="0" xr:uid="{130E079C-6B6C-4F3D-8BCA-EC5516035A5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I43 multiplizieren und mit Rechtsgrundlage nachweisen.</t>
        </r>
      </text>
    </comment>
    <comment ref="K49" authorId="0" shapeId="0" xr:uid="{19E8C271-E749-4A48-B0AF-DF00F89C86B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Kinderzuschlag/-schläge für vollzeitbeschäftigte/n Mitarbeiter mit Zelle K43 multiplizieren und mit Rechtsgrundlage nachweisen.</t>
        </r>
      </text>
    </comment>
    <comment ref="B50" authorId="0" shapeId="0" xr:uid="{69865E6B-7096-4F75-87B3-87A356C1447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0" authorId="0" shapeId="0" xr:uid="{A778C8C5-8EE3-4B1E-8944-AF34F5F77690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0" authorId="0" shapeId="0" xr:uid="{CF239097-A99B-4D57-8A27-51F8E6828A95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0" authorId="0" shapeId="0" xr:uid="{637247E2-5683-410F-8C35-92363E4A9F46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0" authorId="0" shapeId="0" xr:uid="{5E41EEC2-2779-4335-A97B-FC1F58FA6F89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B51" authorId="0" shapeId="0" xr:uid="{E45015DE-A766-4488-8075-7191EE153AF3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Bitte benennen und Anspruch mit Rechtsgrundlage nachweisen.</t>
        </r>
      </text>
    </comment>
    <comment ref="E51" authorId="0" shapeId="0" xr:uid="{BD79AB2A-7E39-462D-BCC1-341745B31CA8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E43 multiplizieren.</t>
        </r>
      </text>
    </comment>
    <comment ref="G51" authorId="0" shapeId="0" xr:uid="{5C27F13C-01B5-4C18-AF25-0021E9D8AFCC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G43 multiplizieren.</t>
        </r>
      </text>
    </comment>
    <comment ref="I51" authorId="0" shapeId="0" xr:uid="{CD8E5551-933B-43A1-8E1A-EFF8492A2584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I43 multiplizieren.</t>
        </r>
      </text>
    </comment>
    <comment ref="K51" authorId="0" shapeId="0" xr:uid="{7F4882D0-7C22-46D2-929D-4501C511DB5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Angabe für vollzeitbeschäftigte/n Mitarbeiter mit Zelle K43 multiplizieren.</t>
        </r>
      </text>
    </comment>
    <comment ref="E74" authorId="0" shapeId="0" xr:uid="{E15C81A7-B79A-4479-B6E6-130A51214BE1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G74" authorId="0" shapeId="0" xr:uid="{415C7DBD-7A5A-4020-88E9-F8B29F0166C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I74" authorId="0" shapeId="0" xr:uid="{14FC83A2-1CA8-4575-A26B-FFCBD9292E5F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  <comment ref="K74" authorId="0" shapeId="0" xr:uid="{31267784-94DA-42DD-9D8D-EE23068BEFFB}">
      <text>
        <r>
          <rPr>
            <b/>
            <sz val="9"/>
            <color indexed="81"/>
            <rFont val="Segoe UI"/>
            <family val="2"/>
          </rPr>
          <t>Tedika-Rudat, Petra:</t>
        </r>
        <r>
          <rPr>
            <sz val="9"/>
            <color indexed="81"/>
            <rFont val="Segoe UI"/>
            <family val="2"/>
          </rPr>
          <t xml:space="preserve">
bei unterjähigen Änderungen bitte anpassen</t>
        </r>
      </text>
    </comment>
  </commentList>
</comments>
</file>

<file path=xl/sharedStrings.xml><?xml version="1.0" encoding="utf-8"?>
<sst xmlns="http://schemas.openxmlformats.org/spreadsheetml/2006/main" count="1880" uniqueCount="82">
  <si>
    <t>Anlage Personalkostenkalkulation</t>
  </si>
  <si>
    <t>1. Angaben zur Person</t>
  </si>
  <si>
    <t>Name:</t>
  </si>
  <si>
    <t>Vorname:</t>
  </si>
  <si>
    <t>Tätigkeit:</t>
  </si>
  <si>
    <t>Beruf/Qualifikation:</t>
  </si>
  <si>
    <t xml:space="preserve"> Zellen rechnen selbst.</t>
  </si>
  <si>
    <t>2. Vergütung</t>
  </si>
  <si>
    <t>2.1. Vergütung nach TVöD</t>
  </si>
  <si>
    <t>Vergütungsgruppe</t>
  </si>
  <si>
    <t>2.2. Vergütung nach anderem Tarif</t>
  </si>
  <si>
    <t>Die gesamte ausgeübte Tätigkeit ist bewertet nach Vergütungsgruppe</t>
  </si>
  <si>
    <t>Bezeichnung des Tarifes</t>
  </si>
  <si>
    <t>3. Beschäftigungs- und Arbeitszeit</t>
  </si>
  <si>
    <t>3.1. Dauer der Beschäftigung</t>
  </si>
  <si>
    <t xml:space="preserve">o. g. Person ist seit </t>
  </si>
  <si>
    <t>im genannten Projekt tätig</t>
  </si>
  <si>
    <t>Krankenkasse:</t>
  </si>
  <si>
    <t>o. g. Person soll ab</t>
  </si>
  <si>
    <t>im genannten Projekt beschäftigt werden</t>
  </si>
  <si>
    <t>4. Personalkostenberechnung</t>
  </si>
  <si>
    <t>Personalkosten</t>
  </si>
  <si>
    <t>ab</t>
  </si>
  <si>
    <t>Prozentsatz</t>
  </si>
  <si>
    <t>Stufe</t>
  </si>
  <si>
    <t>Grundvergütung</t>
  </si>
  <si>
    <t>EUR</t>
  </si>
  <si>
    <t>Kinderzuschläge (Nachweis erforderlich)</t>
  </si>
  <si>
    <t>KV+PV</t>
  </si>
  <si>
    <t>RV+AV</t>
  </si>
  <si>
    <t>Weitere (bitte überschreiben)</t>
  </si>
  <si>
    <t>Jahresvergütung:</t>
  </si>
  <si>
    <t>Summe</t>
  </si>
  <si>
    <t>Jahressonderzahlung:</t>
  </si>
  <si>
    <t>SV-pflichtiges Brutto</t>
  </si>
  <si>
    <t>Gesamt:</t>
  </si>
  <si>
    <t>Arbeitgeberanteile SV</t>
  </si>
  <si>
    <t>Grenze jährlich:</t>
  </si>
  <si>
    <t>Pflegeversicherung</t>
  </si>
  <si>
    <t>Diff zu mehr</t>
  </si>
  <si>
    <t>Rentenversicherung</t>
  </si>
  <si>
    <t>rest</t>
  </si>
  <si>
    <t>Arbeitslosenversicherung</t>
  </si>
  <si>
    <t>red%</t>
  </si>
  <si>
    <t>Krankenversicherung</t>
  </si>
  <si>
    <t>Grenze monatlich:</t>
  </si>
  <si>
    <t>Zusatzbeitrag Krankenversicherung</t>
  </si>
  <si>
    <t>Arbeitgeberanteil Altersvorsorge</t>
  </si>
  <si>
    <t>ZVK/EZVK</t>
  </si>
  <si>
    <t>Arbeitgeberanteile Umlagen/Beiträge</t>
  </si>
  <si>
    <t>U1</t>
  </si>
  <si>
    <t>U2</t>
  </si>
  <si>
    <t>Insolvenzumlage</t>
  </si>
  <si>
    <t>monatlicher Grundaufwand</t>
  </si>
  <si>
    <t>Jahresbruttovergüt. in Monaten</t>
  </si>
  <si>
    <t>Anzahl der Monate</t>
  </si>
  <si>
    <t>ergibt</t>
  </si>
  <si>
    <t>Summe gesamt</t>
  </si>
  <si>
    <t>%</t>
  </si>
  <si>
    <t>Jahressonderzahlung Brutto</t>
  </si>
  <si>
    <t>Jahressonderzahlung - AG-Anteil SV</t>
  </si>
  <si>
    <t>Jahressonderzahlung - AG-Anteil Altersvors.</t>
  </si>
  <si>
    <t>Jahressonderzahlung - AG-Anteil Uml./Beitr.</t>
  </si>
  <si>
    <t>Berufsgenossenschaft</t>
  </si>
  <si>
    <t>Gefahrklasse:</t>
  </si>
  <si>
    <t>Beitragsfuß:</t>
  </si>
  <si>
    <t>Berufsgenossenschaft - Ausgleichsumlage</t>
  </si>
  <si>
    <t>Gesamtbetrag</t>
  </si>
  <si>
    <t>davon:</t>
  </si>
  <si>
    <t>PK</t>
  </si>
  <si>
    <t>PNK</t>
  </si>
  <si>
    <t>BGW</t>
  </si>
  <si>
    <t>3.2. Regelmäßige Arbeitszeit eines vollzeitbeschäftigten Mitarbeitenden</t>
  </si>
  <si>
    <t>Stunden pro Woche tätig</t>
  </si>
  <si>
    <t>Beschäftigungsumfang</t>
  </si>
  <si>
    <t>Stunden pro Woche</t>
  </si>
  <si>
    <t>im Jahresdurchschnitt</t>
  </si>
  <si>
    <t>entspr.</t>
  </si>
  <si>
    <t>Gelb unterlegte Zellen - soweit zutreffend - bitte ausfüllen/überschreiben.</t>
  </si>
  <si>
    <r>
      <t xml:space="preserve">o. g. Person ist </t>
    </r>
    <r>
      <rPr>
        <b/>
        <sz val="8"/>
        <rFont val="Arial"/>
        <family val="2"/>
      </rPr>
      <t>insgesamt beschäftigt</t>
    </r>
  </si>
  <si>
    <r>
      <t xml:space="preserve">o. g. Person ist </t>
    </r>
    <r>
      <rPr>
        <b/>
        <sz val="8"/>
        <rFont val="Arial"/>
        <family val="2"/>
      </rPr>
      <t xml:space="preserve">im geförderten Projekt </t>
    </r>
  </si>
  <si>
    <t>monatliche Bruttovergütung für Beschäftugungsanteil im geförderten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</si>
</sst>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VzÄ&quot;"/>
    <numFmt numFmtId="165" formatCode="0.000%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1" fillId="0" borderId="1" xfId="1" applyBorder="1" applyProtection="1"/>
    <xf numFmtId="0" fontId="2" fillId="0" borderId="2" xfId="1" applyFont="1" applyBorder="1" applyProtection="1"/>
    <xf numFmtId="0" fontId="1" fillId="0" borderId="2" xfId="1" applyBorder="1" applyProtection="1"/>
    <xf numFmtId="0" fontId="1" fillId="0" borderId="3" xfId="1" applyBorder="1" applyProtection="1"/>
    <xf numFmtId="0" fontId="1" fillId="0" borderId="0" xfId="1" applyProtection="1"/>
    <xf numFmtId="4" fontId="1" fillId="0" borderId="0" xfId="1" applyNumberFormat="1" applyProtection="1"/>
    <xf numFmtId="0" fontId="1" fillId="0" borderId="4" xfId="1" applyBorder="1" applyProtection="1"/>
    <xf numFmtId="0" fontId="2" fillId="0" borderId="5" xfId="1" applyFont="1" applyBorder="1" applyProtection="1"/>
    <xf numFmtId="0" fontId="1" fillId="0" borderId="5" xfId="1" applyBorder="1" applyProtection="1"/>
    <xf numFmtId="0" fontId="1" fillId="0" borderId="6" xfId="1" applyBorder="1" applyProtection="1"/>
    <xf numFmtId="0" fontId="3" fillId="0" borderId="0" xfId="1" applyFont="1" applyBorder="1" applyAlignment="1" applyProtection="1">
      <alignment horizontal="right"/>
    </xf>
    <xf numFmtId="0" fontId="3" fillId="0" borderId="11" xfId="1" applyFont="1" applyBorder="1" applyProtection="1"/>
    <xf numFmtId="0" fontId="3" fillId="0" borderId="0" xfId="1" applyFont="1" applyProtection="1"/>
    <xf numFmtId="0" fontId="3" fillId="2" borderId="0" xfId="1" applyFont="1" applyFill="1" applyProtection="1"/>
    <xf numFmtId="4" fontId="3" fillId="2" borderId="0" xfId="1" applyNumberFormat="1" applyFont="1" applyFill="1" applyProtection="1"/>
    <xf numFmtId="0" fontId="3" fillId="0" borderId="0" xfId="1" applyFont="1" applyBorder="1" applyProtection="1"/>
    <xf numFmtId="14" fontId="3" fillId="0" borderId="0" xfId="1" applyNumberFormat="1" applyFont="1" applyBorder="1" applyAlignment="1" applyProtection="1">
      <alignment horizontal="center"/>
    </xf>
    <xf numFmtId="4" fontId="3" fillId="0" borderId="0" xfId="1" applyNumberFormat="1" applyFont="1" applyProtection="1"/>
    <xf numFmtId="0" fontId="3" fillId="3" borderId="0" xfId="1" applyFont="1" applyFill="1" applyProtection="1"/>
    <xf numFmtId="0" fontId="3" fillId="0" borderId="12" xfId="1" applyFont="1" applyBorder="1" applyProtection="1"/>
    <xf numFmtId="0" fontId="3" fillId="0" borderId="13" xfId="1" applyFont="1" applyBorder="1" applyProtection="1"/>
    <xf numFmtId="0" fontId="3" fillId="0" borderId="14" xfId="1" applyFont="1" applyBorder="1" applyProtection="1"/>
    <xf numFmtId="0" fontId="1" fillId="0" borderId="0" xfId="1" applyAlignment="1" applyProtection="1">
      <alignment horizontal="center"/>
    </xf>
    <xf numFmtId="0" fontId="4" fillId="0" borderId="2" xfId="1" applyFont="1" applyBorder="1" applyProtection="1"/>
    <xf numFmtId="0" fontId="1" fillId="0" borderId="2" xfId="1" applyBorder="1" applyAlignment="1" applyProtection="1">
      <alignment horizontal="center"/>
    </xf>
    <xf numFmtId="0" fontId="1" fillId="0" borderId="0" xfId="1" applyBorder="1" applyProtection="1"/>
    <xf numFmtId="0" fontId="3" fillId="4" borderId="0" xfId="1" applyFont="1" applyFill="1" applyProtection="1"/>
    <xf numFmtId="0" fontId="1" fillId="4" borderId="0" xfId="1" applyFill="1" applyBorder="1" applyProtection="1"/>
    <xf numFmtId="4" fontId="1" fillId="4" borderId="0" xfId="1" applyNumberFormat="1" applyFill="1" applyBorder="1" applyProtection="1"/>
    <xf numFmtId="0" fontId="4" fillId="0" borderId="5" xfId="1" applyFont="1" applyBorder="1" applyProtection="1"/>
    <xf numFmtId="0" fontId="1" fillId="0" borderId="5" xfId="1" applyBorder="1" applyAlignment="1" applyProtection="1">
      <alignment horizontal="center"/>
    </xf>
    <xf numFmtId="0" fontId="5" fillId="0" borderId="5" xfId="1" applyFont="1" applyFill="1" applyBorder="1" applyProtection="1"/>
    <xf numFmtId="0" fontId="1" fillId="0" borderId="5" xfId="1" applyFill="1" applyBorder="1" applyProtection="1"/>
    <xf numFmtId="0" fontId="5" fillId="0" borderId="7" xfId="1" applyFont="1" applyBorder="1" applyProtection="1"/>
    <xf numFmtId="0" fontId="5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5" fillId="0" borderId="11" xfId="1" applyFont="1" applyBorder="1" applyProtection="1"/>
    <xf numFmtId="0" fontId="5" fillId="0" borderId="0" xfId="1" applyFont="1" applyProtection="1"/>
    <xf numFmtId="4" fontId="5" fillId="0" borderId="0" xfId="1" applyNumberFormat="1" applyFont="1" applyProtection="1"/>
    <xf numFmtId="0" fontId="1" fillId="0" borderId="16" xfId="1" applyBorder="1" applyProtection="1"/>
    <xf numFmtId="0" fontId="1" fillId="0" borderId="17" xfId="1" applyBorder="1" applyProtection="1"/>
    <xf numFmtId="0" fontId="1" fillId="0" borderId="17" xfId="1" applyBorder="1" applyAlignment="1" applyProtection="1">
      <alignment horizontal="center"/>
    </xf>
    <xf numFmtId="0" fontId="1" fillId="0" borderId="18" xfId="1" applyBorder="1" applyProtection="1"/>
    <xf numFmtId="0" fontId="1" fillId="0" borderId="7" xfId="1" applyBorder="1" applyProtection="1"/>
    <xf numFmtId="0" fontId="1" fillId="0" borderId="0" xfId="1" applyBorder="1" applyAlignment="1" applyProtection="1">
      <alignment horizontal="center"/>
    </xf>
    <xf numFmtId="0" fontId="1" fillId="0" borderId="11" xfId="1" applyBorder="1" applyProtection="1"/>
    <xf numFmtId="0" fontId="2" fillId="0" borderId="0" xfId="1" applyFont="1" applyBorder="1" applyProtection="1"/>
    <xf numFmtId="0" fontId="5" fillId="0" borderId="0" xfId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7" xfId="1" applyFont="1" applyBorder="1" applyProtection="1"/>
    <xf numFmtId="0" fontId="4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4" fontId="5" fillId="2" borderId="15" xfId="1" applyNumberFormat="1" applyFont="1" applyFill="1" applyBorder="1" applyAlignment="1" applyProtection="1">
      <alignment horizontal="center"/>
      <protection locked="0"/>
    </xf>
    <xf numFmtId="0" fontId="6" fillId="0" borderId="0" xfId="1" applyFont="1" applyBorder="1" applyAlignment="1" applyProtection="1">
      <alignment horizontal="right"/>
    </xf>
    <xf numFmtId="1" fontId="5" fillId="2" borderId="15" xfId="1" applyNumberFormat="1" applyFont="1" applyFill="1" applyBorder="1" applyAlignment="1" applyProtection="1">
      <alignment horizontal="center"/>
      <protection locked="0"/>
    </xf>
    <xf numFmtId="4" fontId="1" fillId="0" borderId="0" xfId="1" applyNumberFormat="1" applyBorder="1" applyProtection="1"/>
    <xf numFmtId="14" fontId="1" fillId="2" borderId="15" xfId="1" applyNumberFormat="1" applyFill="1" applyBorder="1" applyAlignment="1" applyProtection="1">
      <alignment horizontal="center"/>
      <protection locked="0"/>
    </xf>
    <xf numFmtId="14" fontId="1" fillId="0" borderId="0" xfId="1" applyNumberFormat="1" applyBorder="1" applyAlignment="1" applyProtection="1">
      <alignment horizontal="center"/>
    </xf>
    <xf numFmtId="0" fontId="5" fillId="2" borderId="15" xfId="1" applyFont="1" applyFill="1" applyBorder="1" applyAlignment="1" applyProtection="1">
      <alignment horizontal="center"/>
      <protection locked="0"/>
    </xf>
    <xf numFmtId="0" fontId="5" fillId="0" borderId="16" xfId="1" applyFont="1" applyBorder="1" applyProtection="1"/>
    <xf numFmtId="0" fontId="5" fillId="0" borderId="17" xfId="1" applyFont="1" applyBorder="1" applyProtection="1"/>
    <xf numFmtId="0" fontId="5" fillId="0" borderId="9" xfId="1" applyFont="1" applyBorder="1" applyProtection="1"/>
    <xf numFmtId="0" fontId="5" fillId="0" borderId="17" xfId="1" applyFont="1" applyBorder="1" applyAlignment="1" applyProtection="1">
      <alignment horizontal="center"/>
    </xf>
    <xf numFmtId="0" fontId="0" fillId="0" borderId="0" xfId="0" applyBorder="1"/>
    <xf numFmtId="0" fontId="0" fillId="0" borderId="11" xfId="0" applyBorder="1"/>
    <xf numFmtId="0" fontId="4" fillId="0" borderId="0" xfId="1" applyFont="1" applyBorder="1" applyAlignment="1" applyProtection="1">
      <alignment horizontal="center"/>
    </xf>
    <xf numFmtId="4" fontId="5" fillId="2" borderId="15" xfId="1" applyNumberFormat="1" applyFont="1" applyFill="1" applyBorder="1" applyProtection="1">
      <protection locked="0"/>
    </xf>
    <xf numFmtId="0" fontId="5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/>
    </xf>
    <xf numFmtId="0" fontId="6" fillId="0" borderId="7" xfId="1" applyFont="1" applyBorder="1" applyProtection="1"/>
    <xf numFmtId="0" fontId="6" fillId="0" borderId="0" xfId="1" applyFont="1" applyBorder="1" applyProtection="1"/>
    <xf numFmtId="4" fontId="6" fillId="3" borderId="15" xfId="1" applyNumberFormat="1" applyFont="1" applyFill="1" applyBorder="1" applyProtection="1"/>
    <xf numFmtId="0" fontId="6" fillId="0" borderId="8" xfId="1" applyFont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15" xfId="1" applyFont="1" applyBorder="1" applyAlignment="1" applyProtection="1">
      <alignment horizontal="center"/>
    </xf>
    <xf numFmtId="4" fontId="6" fillId="2" borderId="19" xfId="1" applyNumberFormat="1" applyFont="1" applyFill="1" applyBorder="1" applyProtection="1">
      <protection locked="0"/>
    </xf>
    <xf numFmtId="4" fontId="6" fillId="2" borderId="20" xfId="1" applyNumberFormat="1" applyFont="1" applyFill="1" applyBorder="1" applyProtection="1">
      <protection locked="0"/>
    </xf>
    <xf numFmtId="4" fontId="5" fillId="6" borderId="19" xfId="1" applyNumberFormat="1" applyFont="1" applyFill="1" applyBorder="1" applyProtection="1"/>
    <xf numFmtId="0" fontId="5" fillId="6" borderId="0" xfId="1" applyFont="1" applyFill="1" applyBorder="1" applyAlignment="1" applyProtection="1">
      <alignment horizontal="center"/>
    </xf>
    <xf numFmtId="4" fontId="5" fillId="6" borderId="20" xfId="1" applyNumberFormat="1" applyFont="1" applyFill="1" applyBorder="1" applyProtection="1"/>
    <xf numFmtId="0" fontId="5" fillId="6" borderId="0" xfId="1" applyFont="1" applyFill="1" applyBorder="1" applyProtection="1"/>
    <xf numFmtId="4" fontId="3" fillId="6" borderId="20" xfId="1" applyNumberFormat="1" applyFont="1" applyFill="1" applyBorder="1" applyProtection="1"/>
    <xf numFmtId="0" fontId="3" fillId="6" borderId="0" xfId="1" applyFont="1" applyFill="1" applyBorder="1" applyAlignment="1" applyProtection="1">
      <alignment horizontal="center"/>
    </xf>
    <xf numFmtId="0" fontId="3" fillId="6" borderId="0" xfId="1" applyFont="1" applyFill="1" applyBorder="1" applyProtection="1"/>
    <xf numFmtId="4" fontId="5" fillId="4" borderId="15" xfId="1" applyNumberFormat="1" applyFont="1" applyFill="1" applyBorder="1" applyProtection="1"/>
    <xf numFmtId="0" fontId="5" fillId="0" borderId="15" xfId="1" applyFont="1" applyBorder="1" applyAlignment="1" applyProtection="1">
      <alignment horizontal="center"/>
    </xf>
    <xf numFmtId="165" fontId="5" fillId="2" borderId="15" xfId="1" applyNumberFormat="1" applyFont="1" applyFill="1" applyBorder="1" applyProtection="1">
      <protection locked="0"/>
    </xf>
    <xf numFmtId="10" fontId="5" fillId="0" borderId="0" xfId="1" applyNumberFormat="1" applyFont="1" applyProtection="1"/>
    <xf numFmtId="4" fontId="5" fillId="3" borderId="15" xfId="1" applyNumberFormat="1" applyFont="1" applyFill="1" applyBorder="1" applyProtection="1"/>
    <xf numFmtId="4" fontId="5" fillId="6" borderId="15" xfId="1" applyNumberFormat="1" applyFont="1" applyFill="1" applyBorder="1" applyProtection="1"/>
    <xf numFmtId="0" fontId="5" fillId="6" borderId="8" xfId="1" applyFont="1" applyFill="1" applyBorder="1" applyAlignment="1" applyProtection="1">
      <alignment horizontal="center"/>
    </xf>
    <xf numFmtId="0" fontId="5" fillId="6" borderId="9" xfId="1" applyFont="1" applyFill="1" applyBorder="1" applyAlignment="1" applyProtection="1">
      <alignment horizontal="center"/>
    </xf>
    <xf numFmtId="0" fontId="5" fillId="6" borderId="10" xfId="1" applyFont="1" applyFill="1" applyBorder="1" applyAlignment="1" applyProtection="1">
      <alignment horizontal="center"/>
    </xf>
    <xf numFmtId="0" fontId="5" fillId="0" borderId="0" xfId="1" quotePrefix="1" applyFont="1" applyBorder="1" applyProtection="1"/>
    <xf numFmtId="0" fontId="6" fillId="0" borderId="10" xfId="1" applyFont="1" applyBorder="1" applyAlignment="1" applyProtection="1">
      <alignment horizontal="center"/>
    </xf>
    <xf numFmtId="0" fontId="6" fillId="0" borderId="11" xfId="1" applyFont="1" applyBorder="1" applyProtection="1"/>
    <xf numFmtId="0" fontId="6" fillId="0" borderId="0" xfId="1" applyFont="1" applyProtection="1"/>
    <xf numFmtId="4" fontId="5" fillId="6" borderId="21" xfId="1" applyNumberFormat="1" applyFont="1" applyFill="1" applyBorder="1" applyProtection="1"/>
    <xf numFmtId="0" fontId="5" fillId="6" borderId="19" xfId="1" applyFont="1" applyFill="1" applyBorder="1" applyProtection="1"/>
    <xf numFmtId="4" fontId="6" fillId="0" borderId="0" xfId="1" applyNumberFormat="1" applyFont="1" applyProtection="1"/>
    <xf numFmtId="3" fontId="5" fillId="2" borderId="15" xfId="1" applyNumberFormat="1" applyFont="1" applyFill="1" applyBorder="1" applyProtection="1">
      <protection locked="0"/>
    </xf>
    <xf numFmtId="0" fontId="5" fillId="6" borderId="20" xfId="1" applyFont="1" applyFill="1" applyBorder="1" applyProtection="1"/>
    <xf numFmtId="4" fontId="5" fillId="0" borderId="0" xfId="1" applyNumberFormat="1" applyFont="1" applyBorder="1" applyProtection="1"/>
    <xf numFmtId="165" fontId="5" fillId="3" borderId="15" xfId="1" applyNumberFormat="1" applyFont="1" applyFill="1" applyBorder="1" applyProtection="1"/>
    <xf numFmtId="0" fontId="7" fillId="0" borderId="0" xfId="1" applyFont="1" applyBorder="1" applyProtection="1"/>
    <xf numFmtId="4" fontId="5" fillId="2" borderId="15" xfId="1" applyNumberFormat="1" applyFont="1" applyFill="1" applyBorder="1" applyProtection="1"/>
    <xf numFmtId="10" fontId="5" fillId="2" borderId="15" xfId="1" applyNumberFormat="1" applyFont="1" applyFill="1" applyBorder="1" applyProtection="1"/>
    <xf numFmtId="2" fontId="5" fillId="2" borderId="0" xfId="1" applyNumberFormat="1" applyFont="1" applyFill="1" applyBorder="1" applyProtection="1">
      <protection locked="0"/>
    </xf>
    <xf numFmtId="10" fontId="5" fillId="0" borderId="15" xfId="1" applyNumberFormat="1" applyFont="1" applyFill="1" applyBorder="1" applyProtection="1"/>
    <xf numFmtId="2" fontId="5" fillId="0" borderId="0" xfId="1" applyNumberFormat="1" applyFont="1" applyFill="1" applyBorder="1" applyProtection="1"/>
    <xf numFmtId="4" fontId="6" fillId="7" borderId="23" xfId="1" applyNumberFormat="1" applyFont="1" applyFill="1" applyBorder="1" applyProtection="1"/>
    <xf numFmtId="0" fontId="6" fillId="0" borderId="23" xfId="1" applyFont="1" applyFill="1" applyBorder="1" applyAlignment="1" applyProtection="1">
      <alignment horizontal="center"/>
    </xf>
    <xf numFmtId="0" fontId="5" fillId="0" borderId="24" xfId="1" applyFont="1" applyBorder="1" applyAlignment="1" applyProtection="1">
      <alignment horizontal="right"/>
    </xf>
    <xf numFmtId="4" fontId="5" fillId="7" borderId="25" xfId="1" applyNumberFormat="1" applyFont="1" applyFill="1" applyBorder="1" applyProtection="1"/>
    <xf numFmtId="0" fontId="5" fillId="0" borderId="24" xfId="1" applyFont="1" applyBorder="1" applyProtection="1"/>
    <xf numFmtId="0" fontId="5" fillId="0" borderId="26" xfId="1" applyFont="1" applyBorder="1" applyProtection="1"/>
    <xf numFmtId="0" fontId="5" fillId="0" borderId="1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>
      <alignment horizontal="center"/>
    </xf>
    <xf numFmtId="0" fontId="5" fillId="0" borderId="14" xfId="1" applyFont="1" applyBorder="1" applyProtection="1"/>
    <xf numFmtId="0" fontId="5" fillId="0" borderId="0" xfId="1" applyFont="1" applyAlignment="1" applyProtection="1">
      <alignment horizontal="center"/>
    </xf>
    <xf numFmtId="164" fontId="3" fillId="5" borderId="0" xfId="1" applyNumberFormat="1" applyFont="1" applyFill="1" applyAlignment="1" applyProtection="1">
      <alignment vertical="center"/>
    </xf>
    <xf numFmtId="0" fontId="10" fillId="0" borderId="0" xfId="0" applyFont="1" applyBorder="1"/>
    <xf numFmtId="10" fontId="5" fillId="3" borderId="19" xfId="1" applyNumberFormat="1" applyFont="1" applyFill="1" applyBorder="1" applyProtection="1"/>
    <xf numFmtId="1" fontId="2" fillId="0" borderId="15" xfId="1" applyNumberFormat="1" applyFont="1" applyFill="1" applyBorder="1" applyAlignment="1" applyProtection="1">
      <alignment horizontal="center"/>
    </xf>
    <xf numFmtId="4" fontId="3" fillId="3" borderId="0" xfId="1" applyNumberFormat="1" applyFont="1" applyFill="1" applyProtection="1"/>
    <xf numFmtId="166" fontId="5" fillId="2" borderId="15" xfId="1" applyNumberFormat="1" applyFont="1" applyFill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right"/>
    </xf>
    <xf numFmtId="166" fontId="5" fillId="0" borderId="0" xfId="1" applyNumberFormat="1" applyFont="1" applyBorder="1" applyAlignment="1" applyProtection="1">
      <alignment horizontal="center"/>
    </xf>
    <xf numFmtId="166" fontId="5" fillId="0" borderId="0" xfId="1" applyNumberFormat="1" applyFont="1" applyBorder="1" applyProtection="1"/>
    <xf numFmtId="4" fontId="5" fillId="2" borderId="15" xfId="0" applyNumberFormat="1" applyFont="1" applyFill="1" applyBorder="1" applyProtection="1">
      <protection locked="0"/>
    </xf>
    <xf numFmtId="0" fontId="5" fillId="0" borderId="8" xfId="1" applyFont="1" applyBorder="1" applyAlignment="1">
      <alignment horizontal="center"/>
    </xf>
    <xf numFmtId="4" fontId="7" fillId="2" borderId="15" xfId="1" applyNumberFormat="1" applyFont="1" applyFill="1" applyBorder="1" applyProtection="1">
      <protection locked="0"/>
    </xf>
    <xf numFmtId="0" fontId="5" fillId="0" borderId="8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2" fontId="5" fillId="0" borderId="0" xfId="1" applyNumberFormat="1" applyFont="1" applyFill="1" applyBorder="1" applyProtection="1">
      <protection locked="0"/>
    </xf>
    <xf numFmtId="4" fontId="5" fillId="0" borderId="0" xfId="1" applyNumberFormat="1" applyFont="1" applyAlignment="1" applyProtection="1">
      <alignment horizontal="center"/>
    </xf>
    <xf numFmtId="0" fontId="5" fillId="0" borderId="0" xfId="1" applyFont="1" applyFill="1" applyBorder="1" applyProtection="1"/>
    <xf numFmtId="0" fontId="5" fillId="0" borderId="0" xfId="1" applyFont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right"/>
    </xf>
    <xf numFmtId="0" fontId="5" fillId="0" borderId="0" xfId="1" applyFont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right"/>
    </xf>
    <xf numFmtId="0" fontId="5" fillId="0" borderId="0" xfId="1" applyFont="1" applyFill="1" applyBorder="1" applyProtection="1"/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0" fontId="5" fillId="0" borderId="0" xfId="1" applyFont="1" applyBorder="1" applyProtection="1"/>
    <xf numFmtId="4" fontId="5" fillId="0" borderId="0" xfId="1" applyNumberFormat="1" applyFont="1" applyAlignment="1" applyProtection="1">
      <alignment horizontal="center"/>
    </xf>
    <xf numFmtId="0" fontId="5" fillId="2" borderId="0" xfId="1" applyFont="1" applyFill="1" applyBorder="1" applyProtection="1">
      <protection locked="0"/>
    </xf>
    <xf numFmtId="0" fontId="5" fillId="2" borderId="22" xfId="1" applyFont="1" applyFill="1" applyBorder="1" applyProtection="1">
      <protection locked="0"/>
    </xf>
    <xf numFmtId="0" fontId="5" fillId="0" borderId="0" xfId="1" applyFont="1" applyFill="1" applyBorder="1" applyProtection="1"/>
    <xf numFmtId="0" fontId="5" fillId="0" borderId="22" xfId="1" applyFont="1" applyFill="1" applyBorder="1" applyProtection="1"/>
    <xf numFmtId="0" fontId="5" fillId="0" borderId="0" xfId="1" applyFont="1" applyBorder="1" applyProtection="1"/>
    <xf numFmtId="0" fontId="5" fillId="0" borderId="22" xfId="1" applyFont="1" applyBorder="1" applyProtection="1"/>
    <xf numFmtId="0" fontId="3" fillId="0" borderId="7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  <protection locked="0"/>
    </xf>
    <xf numFmtId="0" fontId="3" fillId="2" borderId="9" xfId="1" applyFont="1" applyFill="1" applyBorder="1" applyAlignment="1" applyProtection="1">
      <alignment horizontal="left"/>
      <protection locked="0"/>
    </xf>
    <xf numFmtId="0" fontId="3" fillId="2" borderId="10" xfId="1" applyFont="1" applyFill="1" applyBorder="1" applyAlignment="1" applyProtection="1">
      <alignment horizontal="left"/>
      <protection locked="0"/>
    </xf>
    <xf numFmtId="0" fontId="5" fillId="0" borderId="7" xfId="1" applyFont="1" applyBorder="1" applyAlignment="1" applyProtection="1">
      <alignment horizontal="right"/>
    </xf>
    <xf numFmtId="0" fontId="5" fillId="0" borderId="0" xfId="1" applyFont="1" applyBorder="1" applyAlignment="1" applyProtection="1">
      <alignment horizontal="right"/>
    </xf>
    <xf numFmtId="0" fontId="1" fillId="0" borderId="0" xfId="1" applyFill="1" applyBorder="1" applyProtection="1"/>
    <xf numFmtId="0" fontId="1" fillId="2" borderId="15" xfId="1" applyFont="1" applyFill="1" applyBorder="1" applyAlignment="1" applyProtection="1">
      <alignment horizontal="center"/>
      <protection locked="0"/>
    </xf>
    <xf numFmtId="0" fontId="1" fillId="2" borderId="15" xfId="1" applyFill="1" applyBorder="1" applyProtection="1">
      <protection locked="0"/>
    </xf>
    <xf numFmtId="0" fontId="5" fillId="2" borderId="8" xfId="1" applyFont="1" applyFill="1" applyBorder="1" applyAlignment="1" applyProtection="1">
      <alignment horizontal="center"/>
      <protection locked="0"/>
    </xf>
    <xf numFmtId="0" fontId="5" fillId="2" borderId="10" xfId="1" applyFont="1" applyFill="1" applyBorder="1" applyAlignment="1" applyProtection="1">
      <alignment horizontal="center"/>
      <protection locked="0"/>
    </xf>
    <xf numFmtId="0" fontId="5" fillId="0" borderId="19" xfId="1" applyFont="1" applyBorder="1" applyAlignment="1" applyProtection="1">
      <alignment horizontal="center" vertical="center"/>
    </xf>
    <xf numFmtId="0" fontId="1" fillId="0" borderId="20" xfId="1" applyBorder="1" applyAlignment="1" applyProtection="1">
      <alignment horizontal="center" vertical="center"/>
    </xf>
    <xf numFmtId="0" fontId="1" fillId="0" borderId="21" xfId="1" applyBorder="1" applyAlignment="1" applyProtection="1">
      <alignment horizontal="center" vertical="center"/>
    </xf>
    <xf numFmtId="10" fontId="5" fillId="3" borderId="15" xfId="1" applyNumberFormat="1" applyFont="1" applyFill="1" applyBorder="1" applyAlignment="1" applyProtection="1">
      <alignment horizontal="center"/>
    </xf>
  </cellXfs>
  <cellStyles count="2">
    <cellStyle name="Standard" xfId="0" builtinId="0"/>
    <cellStyle name="Standard 2" xfId="1" xr:uid="{CC029037-53DA-440B-98E1-A2041B9739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D7C9-1624-4CE0-B415-157012A80317}">
  <sheetPr>
    <pageSetUpPr fitToPage="1"/>
  </sheetPr>
  <dimension ref="A1:Y96"/>
  <sheetViews>
    <sheetView tabSelected="1"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5"/>
      <c r="B4" s="146"/>
      <c r="C4" s="16"/>
      <c r="D4" s="16"/>
      <c r="E4" s="11"/>
      <c r="F4" s="146"/>
      <c r="G4" s="146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5" t="s">
        <v>4</v>
      </c>
      <c r="B5" s="146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5"/>
      <c r="B6" s="146"/>
      <c r="C6" s="16"/>
      <c r="D6" s="16"/>
      <c r="E6" s="11"/>
      <c r="F6" s="146"/>
      <c r="G6" s="146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5" t="s">
        <v>5</v>
      </c>
      <c r="B7" s="146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44"/>
      <c r="C12" s="144"/>
      <c r="D12" s="144"/>
      <c r="E12" s="170" t="s">
        <v>9</v>
      </c>
      <c r="F12" s="170"/>
      <c r="G12" s="170"/>
      <c r="H12" s="144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44" t="s">
        <v>11</v>
      </c>
      <c r="C16" s="26"/>
      <c r="D16" s="26"/>
      <c r="E16" s="26"/>
      <c r="F16" s="45"/>
      <c r="G16" s="26"/>
      <c r="H16" s="144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44"/>
      <c r="C17" s="144"/>
      <c r="D17" s="144"/>
      <c r="E17" s="144"/>
      <c r="F17" s="48"/>
      <c r="G17" s="144"/>
      <c r="H17" s="144"/>
      <c r="I17" s="144"/>
      <c r="J17" s="144"/>
      <c r="K17" s="144"/>
      <c r="L17" s="144"/>
      <c r="M17" s="144"/>
      <c r="N17" s="37"/>
      <c r="S17" s="39"/>
      <c r="T17" s="39"/>
    </row>
    <row r="18" spans="1:20" s="5" customFormat="1" ht="15" customHeight="1" x14ac:dyDescent="0.2">
      <c r="A18" s="44"/>
      <c r="B18" s="144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44" t="s">
        <v>15</v>
      </c>
      <c r="D23" s="144"/>
      <c r="E23" s="57"/>
      <c r="F23" s="48"/>
      <c r="G23" s="144" t="s">
        <v>16</v>
      </c>
      <c r="H23" s="144"/>
      <c r="I23" s="144"/>
      <c r="J23" s="144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44" t="s">
        <v>18</v>
      </c>
      <c r="D25" s="144"/>
      <c r="E25" s="57"/>
      <c r="F25" s="48"/>
      <c r="G25" s="144" t="s">
        <v>19</v>
      </c>
      <c r="H25" s="144"/>
      <c r="I25" s="144"/>
      <c r="J25" s="144"/>
      <c r="K25" s="144"/>
      <c r="L25" s="144"/>
      <c r="M25" s="144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44" t="s">
        <v>75</v>
      </c>
      <c r="G29" s="101"/>
      <c r="H29" s="101"/>
      <c r="I29" s="75"/>
      <c r="J29" s="132"/>
      <c r="L29" s="144"/>
      <c r="M29" s="144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47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44" t="s">
        <v>9</v>
      </c>
      <c r="C35" s="144"/>
      <c r="D35" s="144"/>
      <c r="E35" s="59"/>
      <c r="F35" s="48"/>
      <c r="G35" s="63"/>
      <c r="H35" s="144"/>
      <c r="I35" s="63"/>
      <c r="J35" s="144"/>
      <c r="K35" s="63"/>
      <c r="L35" s="144"/>
      <c r="M35" s="176"/>
      <c r="N35" s="37"/>
      <c r="S35" s="39"/>
      <c r="T35" s="39"/>
    </row>
    <row r="36" spans="1:21" s="38" customFormat="1" ht="11.25" x14ac:dyDescent="0.2">
      <c r="A36" s="34"/>
      <c r="B36" s="144" t="s">
        <v>24</v>
      </c>
      <c r="C36" s="144"/>
      <c r="D36" s="144"/>
      <c r="E36" s="59"/>
      <c r="F36" s="48"/>
      <c r="G36" s="63"/>
      <c r="H36" s="144"/>
      <c r="I36" s="63"/>
      <c r="J36" s="144"/>
      <c r="K36" s="63"/>
      <c r="L36" s="144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44"/>
      <c r="C38" s="144"/>
      <c r="D38" s="144"/>
      <c r="E38" s="144"/>
      <c r="F38" s="48"/>
      <c r="G38" s="144"/>
      <c r="H38" s="144"/>
      <c r="I38" s="144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44"/>
      <c r="C40" s="144"/>
      <c r="D40" s="144"/>
      <c r="E40" s="144"/>
      <c r="F40" s="48"/>
      <c r="G40" s="144"/>
      <c r="H40" s="144"/>
      <c r="I40" s="144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44" t="s">
        <v>79</v>
      </c>
      <c r="C41" s="144"/>
      <c r="D41" s="144"/>
      <c r="E41" s="131">
        <v>40</v>
      </c>
      <c r="F41" s="133"/>
      <c r="G41" s="131"/>
      <c r="H41" s="134"/>
      <c r="I41" s="131"/>
      <c r="J41" s="134"/>
      <c r="K41" s="131"/>
      <c r="L41" s="148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44" t="s">
        <v>80</v>
      </c>
      <c r="C42" s="144"/>
      <c r="D42" s="144"/>
      <c r="E42" s="131">
        <v>40</v>
      </c>
      <c r="F42" s="133"/>
      <c r="G42" s="131"/>
      <c r="H42" s="134"/>
      <c r="I42" s="131"/>
      <c r="J42" s="134"/>
      <c r="K42" s="131"/>
      <c r="L42" s="148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44" t="s">
        <v>74</v>
      </c>
      <c r="D43" s="144"/>
      <c r="E43" s="128">
        <f>E42/E29</f>
        <v>1</v>
      </c>
      <c r="F43" s="48"/>
      <c r="G43" s="128">
        <f>G42/E29</f>
        <v>0</v>
      </c>
      <c r="H43" s="144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44" t="s">
        <v>74</v>
      </c>
      <c r="D44" s="144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44"/>
      <c r="C45" s="144"/>
      <c r="D45" s="144"/>
      <c r="E45" s="144"/>
      <c r="F45" s="48"/>
      <c r="G45" s="144"/>
      <c r="H45" s="144"/>
      <c r="I45" s="144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44"/>
      <c r="F46" s="48"/>
      <c r="G46" s="144"/>
      <c r="H46" s="144"/>
      <c r="I46" s="144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44"/>
      <c r="C47" s="144"/>
      <c r="D47" s="144"/>
      <c r="E47" s="144"/>
      <c r="F47" s="48"/>
      <c r="G47" s="144"/>
      <c r="H47" s="144"/>
      <c r="I47" s="144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44" t="s">
        <v>25</v>
      </c>
      <c r="C48" s="144"/>
      <c r="D48" s="144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42"/>
      <c r="T50" s="142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44"/>
      <c r="C54" s="144"/>
      <c r="D54" s="144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44"/>
      <c r="C56" s="144"/>
      <c r="D56" s="144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44" t="s">
        <v>38</v>
      </c>
      <c r="C57" s="144"/>
      <c r="D57" s="144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44" t="s">
        <v>40</v>
      </c>
      <c r="C58" s="144"/>
      <c r="D58" s="144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44" t="s">
        <v>42</v>
      </c>
      <c r="C59" s="144"/>
      <c r="D59" s="144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44" t="s">
        <v>44</v>
      </c>
      <c r="C60" s="144"/>
      <c r="D60" s="144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43" t="s">
        <v>46</v>
      </c>
      <c r="C61" s="144"/>
      <c r="D61" s="144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43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43"/>
      <c r="N63" s="37"/>
      <c r="S63" s="39"/>
      <c r="T63" s="39"/>
    </row>
    <row r="64" spans="1:21" s="38" customFormat="1" ht="15" customHeight="1" x14ac:dyDescent="0.2">
      <c r="A64" s="34"/>
      <c r="B64" s="144" t="s">
        <v>48</v>
      </c>
      <c r="C64" s="144"/>
      <c r="D64" s="144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43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43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44"/>
      <c r="D68" s="144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44" t="s">
        <v>51</v>
      </c>
      <c r="C69" s="144"/>
      <c r="D69" s="144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44" t="s">
        <v>52</v>
      </c>
      <c r="C70" s="144"/>
      <c r="D70" s="144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43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44"/>
      <c r="D73" s="144"/>
      <c r="E73" s="94"/>
      <c r="F73" s="83"/>
      <c r="G73" s="102"/>
      <c r="H73" s="85"/>
      <c r="I73" s="102"/>
      <c r="J73" s="103"/>
      <c r="K73" s="102"/>
      <c r="L73" s="103"/>
      <c r="M73" s="144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44" t="s">
        <v>55</v>
      </c>
      <c r="C74" s="144"/>
      <c r="D74" s="144"/>
      <c r="E74" s="105">
        <v>12</v>
      </c>
      <c r="F74" s="83"/>
      <c r="G74" s="105"/>
      <c r="H74" s="85"/>
      <c r="I74" s="105"/>
      <c r="J74" s="106"/>
      <c r="K74" s="105"/>
      <c r="L74" s="106"/>
      <c r="M74" s="144"/>
      <c r="N74" s="37"/>
      <c r="S74" s="39"/>
      <c r="T74" s="39"/>
    </row>
    <row r="75" spans="1:21" s="38" customFormat="1" ht="15" customHeight="1" x14ac:dyDescent="0.2">
      <c r="A75" s="34"/>
      <c r="B75" s="144" t="s">
        <v>56</v>
      </c>
      <c r="C75" s="144"/>
      <c r="D75" s="144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44"/>
      <c r="N75" s="37"/>
      <c r="S75" s="39"/>
      <c r="T75" s="39"/>
    </row>
    <row r="76" spans="1:21" s="38" customFormat="1" ht="5.25" customHeight="1" x14ac:dyDescent="0.2">
      <c r="A76" s="34"/>
      <c r="B76" s="144"/>
      <c r="C76" s="144"/>
      <c r="D76" s="144"/>
      <c r="E76" s="107"/>
      <c r="F76" s="48"/>
      <c r="G76" s="144"/>
      <c r="H76" s="144"/>
      <c r="I76" s="144"/>
      <c r="J76" s="144"/>
      <c r="K76" s="144"/>
      <c r="L76" s="144"/>
      <c r="M76" s="144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44"/>
      <c r="I80" s="144"/>
      <c r="J80" s="144"/>
      <c r="K80" s="144"/>
      <c r="L80" s="144"/>
      <c r="M80" s="108">
        <f>SUM(M64:M65)</f>
        <v>0</v>
      </c>
      <c r="N80" s="37"/>
      <c r="R80" s="101"/>
      <c r="S80" s="104"/>
      <c r="T80" s="104"/>
      <c r="U80" s="101"/>
    </row>
    <row r="81" spans="1:21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44"/>
      <c r="H81" s="144"/>
      <c r="I81" s="144"/>
      <c r="J81" s="144"/>
      <c r="K81" s="144"/>
      <c r="L81" s="144"/>
      <c r="M81" s="108">
        <f>M68+M70</f>
        <v>1.5E-3</v>
      </c>
      <c r="N81" s="37"/>
      <c r="S81" s="39"/>
      <c r="T81" s="39"/>
    </row>
    <row r="82" spans="1:21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44"/>
      <c r="H82" s="144"/>
      <c r="I82" s="144"/>
      <c r="J82" s="144"/>
      <c r="K82" s="144"/>
      <c r="L82" s="144"/>
      <c r="M82" s="111"/>
      <c r="N82" s="37"/>
      <c r="S82" s="39"/>
      <c r="T82" s="39"/>
    </row>
    <row r="83" spans="1:21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44"/>
      <c r="H83" s="144"/>
      <c r="I83" s="144"/>
      <c r="J83" s="144"/>
      <c r="K83" s="144"/>
      <c r="L83" s="144"/>
      <c r="M83" s="111"/>
      <c r="N83" s="37"/>
      <c r="S83" s="39"/>
      <c r="T83" s="39"/>
    </row>
    <row r="84" spans="1:21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44" t="s">
        <v>64</v>
      </c>
      <c r="H84" s="112"/>
      <c r="I84" s="144" t="s">
        <v>65</v>
      </c>
      <c r="J84" s="112"/>
      <c r="K84" s="144"/>
      <c r="L84" s="144"/>
      <c r="M84" s="113"/>
      <c r="N84" s="37"/>
      <c r="S84" s="39"/>
      <c r="T84" s="39"/>
    </row>
    <row r="85" spans="1:21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44"/>
      <c r="H85" s="144"/>
      <c r="I85" s="144" t="s">
        <v>65</v>
      </c>
      <c r="J85" s="112"/>
      <c r="K85" s="144"/>
      <c r="L85" s="144"/>
      <c r="M85" s="113"/>
      <c r="N85" s="37"/>
      <c r="S85" s="39"/>
      <c r="T85" s="39"/>
    </row>
    <row r="86" spans="1:21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44"/>
      <c r="H86" s="144"/>
      <c r="I86" s="144"/>
      <c r="J86" s="141"/>
      <c r="K86" s="144"/>
      <c r="L86" s="144"/>
      <c r="M86" s="113"/>
      <c r="N86" s="37"/>
      <c r="S86" s="39"/>
      <c r="T86" s="39"/>
    </row>
    <row r="87" spans="1:21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44"/>
      <c r="H87" s="144"/>
      <c r="I87" s="144"/>
      <c r="J87" s="114"/>
      <c r="K87" s="144"/>
      <c r="L87" s="144"/>
      <c r="M87" s="113"/>
      <c r="N87" s="37"/>
      <c r="S87" s="39"/>
      <c r="T87" s="39"/>
    </row>
    <row r="88" spans="1:21" s="144" customFormat="1" ht="5.25" customHeight="1" thickBot="1" x14ac:dyDescent="0.25">
      <c r="A88" s="34"/>
      <c r="E88" s="107"/>
      <c r="F88" s="48"/>
      <c r="N88" s="37"/>
      <c r="R88" s="38"/>
      <c r="S88" s="39"/>
      <c r="T88" s="39"/>
      <c r="U88" s="38"/>
    </row>
    <row r="89" spans="1:21" s="38" customFormat="1" ht="12.75" customHeight="1" thickBot="1" x14ac:dyDescent="0.25">
      <c r="A89" s="34"/>
      <c r="B89" s="47" t="s">
        <v>67</v>
      </c>
      <c r="C89" s="144"/>
      <c r="D89" s="144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44"/>
      <c r="S89" s="107"/>
      <c r="T89" s="107"/>
      <c r="U89" s="144"/>
    </row>
    <row r="90" spans="1:21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1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1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1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1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1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1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0FB5A-C084-4501-9D7F-5C5C38C9384C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E12:G12"/>
    <mergeCell ref="I12:J12"/>
    <mergeCell ref="A44:B44"/>
    <mergeCell ref="E44:K44"/>
    <mergeCell ref="B51:D51"/>
    <mergeCell ref="B65:D65"/>
    <mergeCell ref="B78:D78"/>
    <mergeCell ref="B79:D79"/>
    <mergeCell ref="B80:D80"/>
    <mergeCell ref="B81:D81"/>
    <mergeCell ref="B50:D50"/>
    <mergeCell ref="B85:D85"/>
    <mergeCell ref="B86:D86"/>
    <mergeCell ref="B84:D84"/>
    <mergeCell ref="B82:D82"/>
    <mergeCell ref="B83:D83"/>
    <mergeCell ref="S49:T49"/>
    <mergeCell ref="A3:B3"/>
    <mergeCell ref="C3:F3"/>
    <mergeCell ref="H3:M3"/>
    <mergeCell ref="D5:M5"/>
    <mergeCell ref="D7:M7"/>
    <mergeCell ref="B49:D49"/>
    <mergeCell ref="I16:J16"/>
    <mergeCell ref="E18:M18"/>
    <mergeCell ref="L23:M23"/>
    <mergeCell ref="M34:M36"/>
    <mergeCell ref="A43:B43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6340-10A5-41B4-92BB-898B2D6010C9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1FEC2-C4BB-4D57-83F4-710960E9A58F}">
  <sheetPr>
    <pageSetUpPr fitToPage="1"/>
  </sheetPr>
  <dimension ref="A1:Y96"/>
  <sheetViews>
    <sheetView zoomScaleNormal="100" workbookViewId="0">
      <selection activeCell="C3" sqref="C2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B62EF-CF5B-4BAC-AD4F-C6AC8B76F234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247F-0E19-4447-8454-7EBD9CF60865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304D-6AA1-4F2C-81D1-C06C4EED258B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6DB3-B1C6-435D-8E63-66CD3380949A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1233-100E-4B7B-8084-AAEEE0FCF123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FF3B-875B-4DFB-A259-7795C2BA9A21}">
  <sheetPr>
    <pageSetUpPr fitToPage="1"/>
  </sheetPr>
  <dimension ref="A1:Y96"/>
  <sheetViews>
    <sheetView zoomScaleNormal="100" workbookViewId="0">
      <selection activeCell="C3" sqref="C3:F3"/>
    </sheetView>
  </sheetViews>
  <sheetFormatPr baseColWidth="10" defaultRowHeight="15" x14ac:dyDescent="0.25"/>
  <cols>
    <col min="1" max="1" width="2.28515625" style="5" customWidth="1"/>
    <col min="2" max="2" width="3.7109375" style="5" customWidth="1"/>
    <col min="3" max="3" width="9.140625" style="5" customWidth="1"/>
    <col min="4" max="4" width="18.7109375" style="5" customWidth="1"/>
    <col min="5" max="5" width="10.7109375" style="5" customWidth="1"/>
    <col min="6" max="6" width="4.28515625" style="23" customWidth="1"/>
    <col min="7" max="7" width="10.7109375" style="5" customWidth="1"/>
    <col min="8" max="8" width="5.140625" style="5" customWidth="1"/>
    <col min="9" max="9" width="10.140625" style="5" customWidth="1"/>
    <col min="10" max="10" width="5.140625" customWidth="1"/>
    <col min="12" max="12" width="5.140625" customWidth="1"/>
    <col min="14" max="14" width="1.42578125" customWidth="1"/>
    <col min="15" max="15" width="6" customWidth="1"/>
    <col min="17" max="21" width="11.42578125" hidden="1" customWidth="1"/>
  </cols>
  <sheetData>
    <row r="1" spans="1:25" s="5" customFormat="1" ht="12.75" x14ac:dyDescent="0.2">
      <c r="A1" s="1"/>
      <c r="B1" s="2" t="s">
        <v>0</v>
      </c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4"/>
      <c r="S1" s="6"/>
      <c r="T1" s="6"/>
    </row>
    <row r="2" spans="1:25" s="5" customFormat="1" ht="12.75" x14ac:dyDescent="0.2">
      <c r="A2" s="7"/>
      <c r="B2" s="8" t="s">
        <v>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10"/>
      <c r="S2" s="6"/>
      <c r="T2" s="6"/>
    </row>
    <row r="3" spans="1:25" s="13" customFormat="1" ht="18" customHeight="1" x14ac:dyDescent="0.2">
      <c r="A3" s="163" t="s">
        <v>2</v>
      </c>
      <c r="B3" s="164"/>
      <c r="C3" s="165"/>
      <c r="D3" s="166"/>
      <c r="E3" s="166"/>
      <c r="F3" s="167"/>
      <c r="G3" s="11" t="s">
        <v>3</v>
      </c>
      <c r="H3" s="165"/>
      <c r="I3" s="166"/>
      <c r="J3" s="166"/>
      <c r="K3" s="166"/>
      <c r="L3" s="166"/>
      <c r="M3" s="167"/>
      <c r="N3" s="12"/>
      <c r="P3" s="14" t="s">
        <v>78</v>
      </c>
      <c r="Q3" s="14"/>
      <c r="R3" s="14"/>
      <c r="S3" s="15"/>
      <c r="T3" s="15"/>
      <c r="U3" s="14"/>
      <c r="V3" s="14"/>
      <c r="W3" s="14"/>
      <c r="X3" s="14"/>
      <c r="Y3" s="14"/>
    </row>
    <row r="4" spans="1:25" s="13" customFormat="1" ht="5.25" customHeight="1" x14ac:dyDescent="0.2">
      <c r="A4" s="149"/>
      <c r="B4" s="150"/>
      <c r="C4" s="16"/>
      <c r="D4" s="16"/>
      <c r="E4" s="11"/>
      <c r="F4" s="150"/>
      <c r="G4" s="150"/>
      <c r="H4" s="11"/>
      <c r="I4" s="11"/>
      <c r="J4" s="17"/>
      <c r="K4" s="11"/>
      <c r="L4" s="17"/>
      <c r="M4" s="17"/>
      <c r="N4" s="12"/>
      <c r="S4" s="18"/>
      <c r="T4" s="18"/>
    </row>
    <row r="5" spans="1:25" s="13" customFormat="1" ht="18" customHeight="1" x14ac:dyDescent="0.2">
      <c r="A5" s="149" t="s">
        <v>4</v>
      </c>
      <c r="B5" s="150"/>
      <c r="C5" s="16"/>
      <c r="D5" s="165"/>
      <c r="E5" s="166"/>
      <c r="F5" s="166"/>
      <c r="G5" s="166"/>
      <c r="H5" s="166"/>
      <c r="I5" s="166"/>
      <c r="J5" s="166"/>
      <c r="K5" s="166"/>
      <c r="L5" s="166"/>
      <c r="M5" s="167"/>
      <c r="N5" s="12"/>
      <c r="S5" s="18"/>
      <c r="T5" s="18"/>
    </row>
    <row r="6" spans="1:25" s="13" customFormat="1" ht="5.25" customHeight="1" x14ac:dyDescent="0.2">
      <c r="A6" s="149"/>
      <c r="B6" s="150"/>
      <c r="C6" s="16"/>
      <c r="D6" s="16"/>
      <c r="E6" s="11"/>
      <c r="F6" s="150"/>
      <c r="G6" s="150"/>
      <c r="H6" s="11"/>
      <c r="I6" s="11"/>
      <c r="J6" s="17"/>
      <c r="K6" s="11"/>
      <c r="L6" s="17"/>
      <c r="M6" s="17"/>
      <c r="N6" s="12"/>
      <c r="S6" s="18"/>
      <c r="T6" s="18"/>
    </row>
    <row r="7" spans="1:25" s="13" customFormat="1" ht="18" customHeight="1" x14ac:dyDescent="0.2">
      <c r="A7" s="149" t="s">
        <v>5</v>
      </c>
      <c r="B7" s="150"/>
      <c r="C7" s="16"/>
      <c r="D7" s="165"/>
      <c r="E7" s="166"/>
      <c r="F7" s="166"/>
      <c r="G7" s="166"/>
      <c r="H7" s="166"/>
      <c r="I7" s="166"/>
      <c r="J7" s="166"/>
      <c r="K7" s="166"/>
      <c r="L7" s="166"/>
      <c r="M7" s="167"/>
      <c r="N7" s="12"/>
      <c r="P7" s="19" t="s">
        <v>6</v>
      </c>
      <c r="Q7" s="19"/>
      <c r="R7" s="19"/>
      <c r="S7" s="130"/>
      <c r="T7" s="130"/>
      <c r="U7" s="19"/>
      <c r="V7" s="19"/>
      <c r="W7" s="19"/>
      <c r="X7" s="19"/>
      <c r="Y7" s="19"/>
    </row>
    <row r="8" spans="1:25" s="13" customFormat="1" ht="5.25" customHeight="1" thickBot="1" x14ac:dyDescent="0.25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S8" s="18"/>
      <c r="T8" s="18"/>
    </row>
    <row r="9" spans="1:25" s="5" customFormat="1" ht="13.5" thickBot="1" x14ac:dyDescent="0.25">
      <c r="F9" s="23"/>
      <c r="S9" s="6"/>
      <c r="T9" s="6"/>
    </row>
    <row r="10" spans="1:25" s="26" customFormat="1" ht="12.75" x14ac:dyDescent="0.2">
      <c r="A10" s="1"/>
      <c r="B10" s="24" t="s">
        <v>7</v>
      </c>
      <c r="C10" s="2"/>
      <c r="D10" s="3"/>
      <c r="E10" s="3"/>
      <c r="F10" s="25"/>
      <c r="G10" s="3"/>
      <c r="H10" s="3"/>
      <c r="I10" s="3"/>
      <c r="J10" s="3"/>
      <c r="K10" s="3"/>
      <c r="L10" s="3"/>
      <c r="M10" s="3"/>
      <c r="N10" s="4"/>
      <c r="P10" s="27" t="s">
        <v>6</v>
      </c>
      <c r="Q10" s="28"/>
      <c r="R10" s="28"/>
      <c r="S10" s="29"/>
      <c r="T10" s="29"/>
      <c r="U10" s="28"/>
      <c r="V10" s="28"/>
      <c r="W10" s="28"/>
      <c r="X10" s="28"/>
      <c r="Y10" s="28"/>
    </row>
    <row r="11" spans="1:25" s="5" customFormat="1" ht="12.75" x14ac:dyDescent="0.2">
      <c r="A11" s="7"/>
      <c r="B11" s="30" t="s">
        <v>8</v>
      </c>
      <c r="C11" s="8"/>
      <c r="D11" s="9"/>
      <c r="E11" s="9"/>
      <c r="F11" s="31"/>
      <c r="G11" s="9"/>
      <c r="H11" s="9"/>
      <c r="I11" s="32"/>
      <c r="J11" s="33"/>
      <c r="K11" s="32"/>
      <c r="L11" s="33"/>
      <c r="M11" s="33"/>
      <c r="N11" s="10"/>
      <c r="S11" s="6"/>
      <c r="T11" s="6"/>
    </row>
    <row r="12" spans="1:25" s="38" customFormat="1" ht="13.5" customHeight="1" x14ac:dyDescent="0.2">
      <c r="A12" s="34"/>
      <c r="B12" s="153"/>
      <c r="C12" s="153"/>
      <c r="D12" s="153"/>
      <c r="E12" s="170" t="s">
        <v>9</v>
      </c>
      <c r="F12" s="170"/>
      <c r="G12" s="170"/>
      <c r="H12" s="153"/>
      <c r="I12" s="171"/>
      <c r="J12" s="171"/>
      <c r="K12" s="35"/>
      <c r="L12" s="36"/>
      <c r="M12" s="36"/>
      <c r="N12" s="37"/>
      <c r="S12" s="39"/>
      <c r="T12" s="39"/>
    </row>
    <row r="13" spans="1:25" s="5" customFormat="1" ht="3.75" customHeight="1" x14ac:dyDescent="0.2">
      <c r="A13" s="40"/>
      <c r="B13" s="41"/>
      <c r="C13" s="41"/>
      <c r="D13" s="41"/>
      <c r="E13" s="41"/>
      <c r="F13" s="42"/>
      <c r="G13" s="41"/>
      <c r="H13" s="41"/>
      <c r="I13" s="41"/>
      <c r="J13" s="41"/>
      <c r="K13" s="41"/>
      <c r="L13" s="41"/>
      <c r="M13" s="41"/>
      <c r="N13" s="43"/>
      <c r="S13" s="6"/>
      <c r="T13" s="6"/>
    </row>
    <row r="14" spans="1:25" s="5" customFormat="1" ht="3.75" customHeight="1" x14ac:dyDescent="0.2">
      <c r="A14" s="44"/>
      <c r="B14" s="26"/>
      <c r="C14" s="26"/>
      <c r="D14" s="26"/>
      <c r="E14" s="26"/>
      <c r="F14" s="45"/>
      <c r="G14" s="26"/>
      <c r="H14" s="26"/>
      <c r="I14" s="26"/>
      <c r="J14" s="26"/>
      <c r="K14" s="26"/>
      <c r="L14" s="26"/>
      <c r="M14" s="26"/>
      <c r="N14" s="46"/>
      <c r="S14" s="6"/>
      <c r="T14" s="6"/>
    </row>
    <row r="15" spans="1:25" s="5" customFormat="1" ht="12.75" x14ac:dyDescent="0.2">
      <c r="A15" s="44"/>
      <c r="B15" s="47" t="s">
        <v>10</v>
      </c>
      <c r="C15" s="26"/>
      <c r="D15" s="26"/>
      <c r="E15" s="26"/>
      <c r="F15" s="45"/>
      <c r="G15" s="26"/>
      <c r="H15" s="26"/>
      <c r="I15" s="26"/>
      <c r="J15" s="26"/>
      <c r="K15" s="26"/>
      <c r="L15" s="26"/>
      <c r="M15" s="26"/>
      <c r="N15" s="46"/>
      <c r="S15" s="6"/>
      <c r="T15" s="6"/>
    </row>
    <row r="16" spans="1:25" s="5" customFormat="1" ht="15" customHeight="1" x14ac:dyDescent="0.2">
      <c r="A16" s="44"/>
      <c r="B16" s="153" t="s">
        <v>11</v>
      </c>
      <c r="C16" s="26"/>
      <c r="D16" s="26"/>
      <c r="E16" s="26"/>
      <c r="F16" s="45"/>
      <c r="G16" s="26"/>
      <c r="H16" s="153"/>
      <c r="I16" s="171"/>
      <c r="J16" s="171"/>
      <c r="K16" s="35"/>
      <c r="L16" s="36"/>
      <c r="M16" s="36"/>
      <c r="N16" s="46"/>
      <c r="S16" s="6"/>
      <c r="T16" s="6"/>
    </row>
    <row r="17" spans="1:20" s="38" customFormat="1" ht="6" customHeight="1" x14ac:dyDescent="0.2">
      <c r="A17" s="34"/>
      <c r="B17" s="153"/>
      <c r="C17" s="153"/>
      <c r="D17" s="153"/>
      <c r="E17" s="153"/>
      <c r="F17" s="48"/>
      <c r="G17" s="153"/>
      <c r="H17" s="153"/>
      <c r="I17" s="153"/>
      <c r="J17" s="153"/>
      <c r="K17" s="153"/>
      <c r="L17" s="153"/>
      <c r="M17" s="153"/>
      <c r="N17" s="37"/>
      <c r="S17" s="39"/>
      <c r="T17" s="39"/>
    </row>
    <row r="18" spans="1:20" s="5" customFormat="1" ht="15" customHeight="1" x14ac:dyDescent="0.2">
      <c r="A18" s="44"/>
      <c r="B18" s="153" t="s">
        <v>12</v>
      </c>
      <c r="C18" s="26"/>
      <c r="D18" s="26"/>
      <c r="E18" s="172"/>
      <c r="F18" s="172"/>
      <c r="G18" s="172"/>
      <c r="H18" s="172"/>
      <c r="I18" s="172"/>
      <c r="J18" s="172"/>
      <c r="K18" s="172"/>
      <c r="L18" s="172"/>
      <c r="M18" s="172"/>
      <c r="N18" s="46"/>
      <c r="S18" s="6"/>
      <c r="T18" s="6"/>
    </row>
    <row r="19" spans="1:20" s="5" customFormat="1" ht="3.75" customHeight="1" x14ac:dyDescent="0.2">
      <c r="A19" s="40"/>
      <c r="B19" s="41"/>
      <c r="C19" s="41"/>
      <c r="D19" s="41"/>
      <c r="E19" s="41"/>
      <c r="F19" s="42"/>
      <c r="G19" s="41"/>
      <c r="H19" s="41"/>
      <c r="I19" s="41"/>
      <c r="J19" s="41"/>
      <c r="K19" s="41"/>
      <c r="L19" s="41"/>
      <c r="M19" s="41"/>
      <c r="N19" s="43"/>
      <c r="S19" s="6"/>
      <c r="T19" s="6"/>
    </row>
    <row r="20" spans="1:20" s="5" customFormat="1" ht="12.75" x14ac:dyDescent="0.2">
      <c r="A20" s="44"/>
      <c r="B20" s="47" t="s">
        <v>13</v>
      </c>
      <c r="C20" s="26"/>
      <c r="D20" s="26"/>
      <c r="E20" s="26"/>
      <c r="F20" s="45"/>
      <c r="G20" s="26"/>
      <c r="H20" s="26"/>
      <c r="I20" s="26"/>
      <c r="J20" s="26"/>
      <c r="K20" s="26"/>
      <c r="L20" s="26"/>
      <c r="M20" s="26"/>
      <c r="N20" s="46"/>
      <c r="S20" s="6"/>
      <c r="T20" s="6"/>
    </row>
    <row r="21" spans="1:20" s="13" customFormat="1" ht="15" customHeight="1" x14ac:dyDescent="0.2">
      <c r="A21" s="49"/>
      <c r="B21" s="30" t="s">
        <v>14</v>
      </c>
      <c r="C21" s="50"/>
      <c r="D21" s="50"/>
      <c r="E21" s="50"/>
      <c r="F21" s="51"/>
      <c r="G21" s="50"/>
      <c r="H21" s="50"/>
      <c r="I21" s="50"/>
      <c r="J21" s="50"/>
      <c r="K21" s="50"/>
      <c r="L21" s="50"/>
      <c r="M21" s="50"/>
      <c r="N21" s="52"/>
      <c r="S21" s="18"/>
      <c r="T21" s="18"/>
    </row>
    <row r="22" spans="1:20" s="13" customFormat="1" ht="4.5" customHeight="1" x14ac:dyDescent="0.2">
      <c r="A22" s="53"/>
      <c r="B22" s="54"/>
      <c r="C22" s="16"/>
      <c r="D22" s="16"/>
      <c r="E22" s="16"/>
      <c r="F22" s="55"/>
      <c r="G22" s="16"/>
      <c r="H22" s="16"/>
      <c r="I22" s="16"/>
      <c r="J22" s="16"/>
      <c r="K22" s="16"/>
      <c r="L22" s="16"/>
      <c r="M22" s="16"/>
      <c r="N22" s="12"/>
      <c r="S22" s="18"/>
      <c r="T22" s="18"/>
    </row>
    <row r="23" spans="1:20" s="38" customFormat="1" ht="15" customHeight="1" x14ac:dyDescent="0.2">
      <c r="A23" s="34"/>
      <c r="B23" s="56"/>
      <c r="C23" s="153" t="s">
        <v>15</v>
      </c>
      <c r="D23" s="153"/>
      <c r="E23" s="57"/>
      <c r="F23" s="48"/>
      <c r="G23" s="153" t="s">
        <v>16</v>
      </c>
      <c r="H23" s="153"/>
      <c r="I23" s="153"/>
      <c r="J23" s="153"/>
      <c r="K23" s="58" t="s">
        <v>17</v>
      </c>
      <c r="L23" s="173"/>
      <c r="M23" s="174"/>
      <c r="N23" s="37"/>
      <c r="S23" s="39"/>
      <c r="T23" s="39"/>
    </row>
    <row r="24" spans="1:20" s="5" customFormat="1" ht="4.5" customHeight="1" x14ac:dyDescent="0.2">
      <c r="A24" s="44"/>
      <c r="B24" s="26"/>
      <c r="C24" s="26"/>
      <c r="D24" s="26"/>
      <c r="E24" s="26"/>
      <c r="F24" s="45"/>
      <c r="G24" s="26"/>
      <c r="H24" s="26"/>
      <c r="I24" s="26"/>
      <c r="J24" s="26"/>
      <c r="K24" s="26"/>
      <c r="L24" s="26"/>
      <c r="M24" s="26"/>
      <c r="N24" s="46"/>
      <c r="S24" s="6"/>
      <c r="T24" s="6"/>
    </row>
    <row r="25" spans="1:20" s="38" customFormat="1" ht="15" customHeight="1" x14ac:dyDescent="0.2">
      <c r="A25" s="34"/>
      <c r="B25" s="56"/>
      <c r="C25" s="153" t="s">
        <v>18</v>
      </c>
      <c r="D25" s="153"/>
      <c r="E25" s="57"/>
      <c r="F25" s="48"/>
      <c r="G25" s="153" t="s">
        <v>19</v>
      </c>
      <c r="H25" s="153"/>
      <c r="I25" s="153"/>
      <c r="J25" s="153"/>
      <c r="K25" s="153"/>
      <c r="L25" s="153"/>
      <c r="M25" s="153"/>
      <c r="N25" s="37"/>
      <c r="S25" s="39"/>
      <c r="T25" s="39"/>
    </row>
    <row r="26" spans="1:20" s="5" customFormat="1" ht="4.5" customHeight="1" x14ac:dyDescent="0.2">
      <c r="A26" s="44"/>
      <c r="B26" s="41"/>
      <c r="C26" s="41"/>
      <c r="D26" s="41"/>
      <c r="E26" s="41"/>
      <c r="F26" s="42"/>
      <c r="G26" s="41"/>
      <c r="H26" s="41"/>
      <c r="I26" s="41"/>
      <c r="J26" s="41"/>
      <c r="K26" s="41"/>
      <c r="L26" s="41"/>
      <c r="M26" s="41"/>
      <c r="N26" s="43"/>
      <c r="S26" s="6"/>
      <c r="T26" s="6"/>
    </row>
    <row r="27" spans="1:20" s="5" customFormat="1" ht="3.75" customHeight="1" x14ac:dyDescent="0.2">
      <c r="A27" s="44"/>
      <c r="B27" s="26"/>
      <c r="C27" s="26"/>
      <c r="D27" s="26"/>
      <c r="E27" s="26"/>
      <c r="F27" s="45"/>
      <c r="G27" s="26"/>
      <c r="H27" s="26"/>
      <c r="I27" s="26"/>
      <c r="J27" s="26"/>
      <c r="K27" s="26"/>
      <c r="L27" s="26"/>
      <c r="M27" s="26"/>
      <c r="N27" s="46"/>
      <c r="S27" s="6"/>
      <c r="T27" s="6"/>
    </row>
    <row r="28" spans="1:20" s="5" customFormat="1" ht="12.75" x14ac:dyDescent="0.2">
      <c r="A28" s="44"/>
      <c r="B28" s="54" t="s">
        <v>72</v>
      </c>
      <c r="C28" s="26"/>
      <c r="D28" s="26"/>
      <c r="E28" s="26"/>
      <c r="F28" s="45"/>
      <c r="G28" s="26"/>
      <c r="H28" s="26"/>
      <c r="I28" s="26"/>
      <c r="J28" s="26"/>
      <c r="K28" s="26"/>
      <c r="L28" s="26"/>
      <c r="M28" s="26"/>
      <c r="N28" s="46"/>
      <c r="S28" s="6"/>
      <c r="T28" s="6"/>
    </row>
    <row r="29" spans="1:20" s="38" customFormat="1" ht="15" customHeight="1" x14ac:dyDescent="0.2">
      <c r="A29" s="34"/>
      <c r="B29" s="26"/>
      <c r="E29" s="129">
        <v>40</v>
      </c>
      <c r="F29" s="153" t="s">
        <v>75</v>
      </c>
      <c r="G29" s="101"/>
      <c r="H29" s="101"/>
      <c r="I29" s="75"/>
      <c r="J29" s="132"/>
      <c r="L29" s="153"/>
      <c r="M29" s="153"/>
      <c r="N29" s="37"/>
      <c r="S29" s="39"/>
      <c r="T29" s="39"/>
    </row>
    <row r="30" spans="1:20" s="5" customFormat="1" ht="4.5" customHeight="1" x14ac:dyDescent="0.2">
      <c r="A30" s="40"/>
      <c r="B30" s="41"/>
      <c r="C30" s="41"/>
      <c r="D30" s="41"/>
      <c r="E30" s="41"/>
      <c r="F30" s="42"/>
      <c r="G30" s="41"/>
      <c r="H30" s="41"/>
      <c r="I30" s="41"/>
      <c r="J30" s="41"/>
      <c r="K30" s="41"/>
      <c r="L30" s="41"/>
      <c r="M30" s="41"/>
      <c r="N30" s="43"/>
      <c r="S30" s="6"/>
      <c r="T30" s="6"/>
    </row>
    <row r="31" spans="1:20" s="26" customFormat="1" ht="12.75" x14ac:dyDescent="0.2">
      <c r="A31" s="44"/>
      <c r="B31" s="47" t="s">
        <v>20</v>
      </c>
      <c r="F31" s="45"/>
      <c r="N31" s="46"/>
      <c r="S31" s="60"/>
      <c r="T31" s="60"/>
    </row>
    <row r="32" spans="1:20" s="13" customFormat="1" ht="15" customHeight="1" x14ac:dyDescent="0.2">
      <c r="A32" s="49"/>
      <c r="B32" s="30" t="s">
        <v>21</v>
      </c>
      <c r="C32" s="50"/>
      <c r="D32" s="50"/>
      <c r="E32" s="50"/>
      <c r="F32" s="51"/>
      <c r="G32" s="50"/>
      <c r="H32" s="50"/>
      <c r="I32" s="50"/>
      <c r="J32" s="50"/>
      <c r="K32" s="50"/>
      <c r="L32" s="50"/>
      <c r="M32" s="50"/>
      <c r="N32" s="52"/>
      <c r="S32" s="18"/>
      <c r="T32" s="18"/>
    </row>
    <row r="33" spans="1:21" s="13" customFormat="1" ht="3.75" customHeight="1" x14ac:dyDescent="0.2">
      <c r="A33" s="53"/>
      <c r="B33" s="16"/>
      <c r="C33" s="16"/>
      <c r="D33" s="16"/>
      <c r="E33" s="16"/>
      <c r="F33" s="55"/>
      <c r="G33" s="16"/>
      <c r="H33" s="16"/>
      <c r="I33" s="16"/>
      <c r="J33" s="16"/>
      <c r="K33" s="16"/>
      <c r="L33" s="16"/>
      <c r="M33" s="16"/>
      <c r="N33" s="12"/>
      <c r="S33" s="18"/>
      <c r="T33" s="18"/>
    </row>
    <row r="34" spans="1:21" s="5" customFormat="1" ht="12.75" x14ac:dyDescent="0.2">
      <c r="A34" s="44"/>
      <c r="B34" s="26"/>
      <c r="C34" s="26"/>
      <c r="D34" s="151" t="s">
        <v>22</v>
      </c>
      <c r="E34" s="61"/>
      <c r="F34" s="62"/>
      <c r="G34" s="61"/>
      <c r="H34" s="26"/>
      <c r="I34" s="61"/>
      <c r="J34" s="26"/>
      <c r="K34" s="61"/>
      <c r="L34" s="26"/>
      <c r="M34" s="175" t="s">
        <v>23</v>
      </c>
      <c r="N34" s="46"/>
      <c r="S34" s="6"/>
      <c r="T34" s="6"/>
    </row>
    <row r="35" spans="1:21" s="38" customFormat="1" ht="11.25" x14ac:dyDescent="0.2">
      <c r="A35" s="34"/>
      <c r="B35" s="153" t="s">
        <v>9</v>
      </c>
      <c r="C35" s="153"/>
      <c r="D35" s="153"/>
      <c r="E35" s="59"/>
      <c r="F35" s="48"/>
      <c r="G35" s="63"/>
      <c r="H35" s="153"/>
      <c r="I35" s="63"/>
      <c r="J35" s="153"/>
      <c r="K35" s="63"/>
      <c r="L35" s="153"/>
      <c r="M35" s="176"/>
      <c r="N35" s="37"/>
      <c r="S35" s="39"/>
      <c r="T35" s="39"/>
    </row>
    <row r="36" spans="1:21" s="38" customFormat="1" ht="11.25" x14ac:dyDescent="0.2">
      <c r="A36" s="34"/>
      <c r="B36" s="153" t="s">
        <v>24</v>
      </c>
      <c r="C36" s="153"/>
      <c r="D36" s="153"/>
      <c r="E36" s="59"/>
      <c r="F36" s="48"/>
      <c r="G36" s="63"/>
      <c r="H36" s="153"/>
      <c r="I36" s="63"/>
      <c r="J36" s="153"/>
      <c r="K36" s="63"/>
      <c r="L36" s="153"/>
      <c r="M36" s="177"/>
      <c r="N36" s="37"/>
      <c r="S36" s="39"/>
      <c r="T36" s="39"/>
    </row>
    <row r="37" spans="1:21" ht="3.75" customHeight="1" x14ac:dyDescent="0.25">
      <c r="A37" s="64"/>
      <c r="B37" s="65"/>
      <c r="C37" s="65"/>
      <c r="D37" s="65"/>
      <c r="E37" s="66"/>
      <c r="F37" s="67"/>
      <c r="G37" s="65"/>
      <c r="H37" s="65"/>
      <c r="I37" s="65"/>
      <c r="J37" s="68"/>
      <c r="K37" s="68"/>
      <c r="L37" s="68"/>
      <c r="M37" s="68"/>
      <c r="N37" s="69"/>
    </row>
    <row r="38" spans="1:21" ht="3.75" customHeight="1" x14ac:dyDescent="0.25">
      <c r="A38" s="34"/>
      <c r="B38" s="153"/>
      <c r="C38" s="153"/>
      <c r="D38" s="153"/>
      <c r="E38" s="153"/>
      <c r="F38" s="48"/>
      <c r="G38" s="153"/>
      <c r="H38" s="153"/>
      <c r="I38" s="153"/>
      <c r="J38" s="68"/>
      <c r="K38" s="68"/>
      <c r="L38" s="68"/>
      <c r="M38" s="68"/>
      <c r="N38" s="69"/>
    </row>
    <row r="39" spans="1:21" x14ac:dyDescent="0.25">
      <c r="A39" s="53"/>
      <c r="B39" s="54" t="s">
        <v>74</v>
      </c>
      <c r="C39" s="16"/>
      <c r="D39" s="16"/>
      <c r="E39" s="70"/>
      <c r="F39" s="55"/>
      <c r="G39" s="16"/>
      <c r="H39" s="16"/>
      <c r="I39" s="16"/>
      <c r="J39" s="68"/>
      <c r="K39" s="68"/>
      <c r="L39" s="68"/>
      <c r="M39" s="68"/>
      <c r="N39" s="69"/>
      <c r="R39" s="13"/>
      <c r="S39" s="126">
        <f>E44</f>
        <v>1</v>
      </c>
      <c r="T39" s="126">
        <f>(E41*E74+G41*G74+I41*I74+K41*K74)/12/E29</f>
        <v>1</v>
      </c>
      <c r="U39" s="13"/>
    </row>
    <row r="40" spans="1:21" ht="3.75" customHeight="1" x14ac:dyDescent="0.25">
      <c r="A40" s="34"/>
      <c r="B40" s="153"/>
      <c r="C40" s="153"/>
      <c r="D40" s="153"/>
      <c r="E40" s="153"/>
      <c r="F40" s="48"/>
      <c r="G40" s="153"/>
      <c r="H40" s="153"/>
      <c r="I40" s="153"/>
      <c r="J40" s="68"/>
      <c r="K40" s="68"/>
      <c r="L40" s="68"/>
      <c r="M40" s="68"/>
      <c r="N40" s="69"/>
      <c r="R40" s="38"/>
      <c r="S40" s="126"/>
      <c r="T40" s="126"/>
      <c r="U40" s="38"/>
    </row>
    <row r="41" spans="1:21" ht="15" customHeight="1" x14ac:dyDescent="0.25">
      <c r="A41" s="34"/>
      <c r="B41" s="153" t="s">
        <v>79</v>
      </c>
      <c r="C41" s="153"/>
      <c r="D41" s="153"/>
      <c r="E41" s="131">
        <v>40</v>
      </c>
      <c r="F41" s="133"/>
      <c r="G41" s="131"/>
      <c r="H41" s="134"/>
      <c r="I41" s="131"/>
      <c r="J41" s="134"/>
      <c r="K41" s="131"/>
      <c r="L41" s="153" t="s">
        <v>75</v>
      </c>
      <c r="M41" s="68"/>
      <c r="N41" s="69"/>
      <c r="R41" s="38"/>
      <c r="S41" s="126"/>
      <c r="T41" s="126"/>
      <c r="U41" s="38"/>
    </row>
    <row r="42" spans="1:21" ht="15" customHeight="1" x14ac:dyDescent="0.25">
      <c r="A42" s="34"/>
      <c r="B42" s="153" t="s">
        <v>80</v>
      </c>
      <c r="C42" s="153"/>
      <c r="D42" s="153"/>
      <c r="E42" s="131">
        <v>40</v>
      </c>
      <c r="F42" s="133"/>
      <c r="G42" s="131"/>
      <c r="H42" s="134"/>
      <c r="I42" s="131"/>
      <c r="J42" s="134"/>
      <c r="K42" s="131"/>
      <c r="L42" s="153" t="s">
        <v>73</v>
      </c>
      <c r="M42" s="68"/>
      <c r="N42" s="69"/>
      <c r="R42" s="38"/>
      <c r="S42" s="126"/>
      <c r="T42" s="126"/>
      <c r="U42" s="38"/>
    </row>
    <row r="43" spans="1:21" ht="15" customHeight="1" x14ac:dyDescent="0.25">
      <c r="A43" s="168" t="s">
        <v>77</v>
      </c>
      <c r="B43" s="169"/>
      <c r="C43" s="153" t="s">
        <v>74</v>
      </c>
      <c r="D43" s="153"/>
      <c r="E43" s="128">
        <f>E42/E29</f>
        <v>1</v>
      </c>
      <c r="F43" s="48"/>
      <c r="G43" s="128">
        <f>G42/E29</f>
        <v>0</v>
      </c>
      <c r="H43" s="153"/>
      <c r="I43" s="128">
        <f>I42/E29</f>
        <v>0</v>
      </c>
      <c r="J43" s="68"/>
      <c r="K43" s="128">
        <f>K42/E29</f>
        <v>0</v>
      </c>
      <c r="L43" s="127"/>
      <c r="M43" s="68"/>
      <c r="N43" s="69"/>
      <c r="R43" s="38"/>
      <c r="S43" s="126"/>
      <c r="T43" s="126"/>
      <c r="U43" s="38"/>
    </row>
    <row r="44" spans="1:21" ht="15" customHeight="1" x14ac:dyDescent="0.25">
      <c r="A44" s="168" t="s">
        <v>77</v>
      </c>
      <c r="B44" s="169"/>
      <c r="C44" s="153" t="s">
        <v>74</v>
      </c>
      <c r="D44" s="153"/>
      <c r="E44" s="178">
        <f>(E42*E74+G42*G74+I42*I74+K42*K74)/12/E29</f>
        <v>1</v>
      </c>
      <c r="F44" s="178"/>
      <c r="G44" s="178"/>
      <c r="H44" s="178"/>
      <c r="I44" s="178"/>
      <c r="J44" s="178"/>
      <c r="K44" s="178"/>
      <c r="L44" s="127" t="s">
        <v>76</v>
      </c>
      <c r="M44" s="68"/>
      <c r="N44" s="69"/>
      <c r="R44" s="38"/>
      <c r="S44" s="126"/>
      <c r="T44" s="126"/>
      <c r="U44" s="38"/>
    </row>
    <row r="45" spans="1:21" ht="3.75" customHeight="1" x14ac:dyDescent="0.25">
      <c r="A45" s="34"/>
      <c r="B45" s="153"/>
      <c r="C45" s="153"/>
      <c r="D45" s="153"/>
      <c r="E45" s="153"/>
      <c r="F45" s="48"/>
      <c r="G45" s="153"/>
      <c r="H45" s="153"/>
      <c r="I45" s="153"/>
      <c r="J45" s="68"/>
      <c r="K45" s="68"/>
      <c r="L45" s="68"/>
      <c r="M45" s="68"/>
      <c r="N45" s="69"/>
      <c r="R45" s="38"/>
      <c r="S45" s="126"/>
      <c r="T45" s="126"/>
      <c r="U45" s="38"/>
    </row>
    <row r="46" spans="1:21" ht="15" customHeight="1" x14ac:dyDescent="0.25">
      <c r="A46" s="53"/>
      <c r="B46" s="54" t="s">
        <v>81</v>
      </c>
      <c r="C46" s="16"/>
      <c r="D46" s="16"/>
      <c r="E46" s="153"/>
      <c r="F46" s="48"/>
      <c r="G46" s="153"/>
      <c r="H46" s="153"/>
      <c r="I46" s="153"/>
      <c r="J46" s="68"/>
      <c r="K46" s="68"/>
      <c r="L46" s="68"/>
      <c r="M46" s="68"/>
      <c r="N46" s="69"/>
      <c r="R46" s="38"/>
      <c r="S46" s="126"/>
      <c r="T46" s="126"/>
      <c r="U46" s="38"/>
    </row>
    <row r="47" spans="1:21" ht="3.75" customHeight="1" x14ac:dyDescent="0.25">
      <c r="A47" s="34"/>
      <c r="B47" s="153"/>
      <c r="C47" s="153"/>
      <c r="D47" s="153"/>
      <c r="E47" s="153"/>
      <c r="F47" s="48"/>
      <c r="G47" s="153"/>
      <c r="H47" s="153"/>
      <c r="I47" s="153"/>
      <c r="J47" s="68"/>
      <c r="K47" s="68"/>
      <c r="L47" s="68"/>
      <c r="M47" s="68"/>
      <c r="N47" s="69"/>
      <c r="R47" s="38"/>
      <c r="S47" s="126"/>
      <c r="T47" s="126"/>
      <c r="U47" s="38"/>
    </row>
    <row r="48" spans="1:21" x14ac:dyDescent="0.25">
      <c r="A48" s="34"/>
      <c r="B48" s="153" t="s">
        <v>25</v>
      </c>
      <c r="C48" s="153"/>
      <c r="D48" s="153"/>
      <c r="E48" s="71"/>
      <c r="F48" s="72" t="s">
        <v>26</v>
      </c>
      <c r="G48" s="71"/>
      <c r="H48" s="73" t="s">
        <v>26</v>
      </c>
      <c r="I48" s="71"/>
      <c r="J48" s="72" t="s">
        <v>26</v>
      </c>
      <c r="K48" s="71"/>
      <c r="L48" s="90" t="s">
        <v>26</v>
      </c>
      <c r="M48" s="68"/>
      <c r="N48" s="69"/>
      <c r="R48" s="38"/>
      <c r="S48" s="126"/>
      <c r="T48" s="126"/>
      <c r="U48" s="38"/>
    </row>
    <row r="49" spans="1:21" x14ac:dyDescent="0.25">
      <c r="A49" s="34"/>
      <c r="B49" s="157" t="s">
        <v>27</v>
      </c>
      <c r="C49" s="157"/>
      <c r="D49" s="158"/>
      <c r="E49" s="71"/>
      <c r="F49" s="136" t="s">
        <v>26</v>
      </c>
      <c r="G49" s="71"/>
      <c r="H49" s="72" t="s">
        <v>26</v>
      </c>
      <c r="I49" s="71"/>
      <c r="J49" s="72" t="s">
        <v>26</v>
      </c>
      <c r="K49" s="71"/>
      <c r="L49" s="90" t="s">
        <v>26</v>
      </c>
      <c r="M49" s="91"/>
      <c r="N49" s="69"/>
      <c r="R49" s="38"/>
      <c r="S49" s="156" t="s">
        <v>28</v>
      </c>
      <c r="T49" s="156"/>
      <c r="U49" s="38" t="s">
        <v>29</v>
      </c>
    </row>
    <row r="50" spans="1:21" x14ac:dyDescent="0.25">
      <c r="A50" s="34"/>
      <c r="B50" s="157" t="s">
        <v>30</v>
      </c>
      <c r="C50" s="157"/>
      <c r="D50" s="158"/>
      <c r="E50" s="71"/>
      <c r="F50" s="136" t="s">
        <v>26</v>
      </c>
      <c r="G50" s="71"/>
      <c r="H50" s="72" t="s">
        <v>26</v>
      </c>
      <c r="I50" s="71"/>
      <c r="J50" s="72" t="s">
        <v>26</v>
      </c>
      <c r="K50" s="71"/>
      <c r="L50" s="90" t="s">
        <v>26</v>
      </c>
      <c r="M50" s="91"/>
      <c r="N50" s="69"/>
      <c r="R50" s="38"/>
      <c r="S50" s="154"/>
      <c r="T50" s="154"/>
      <c r="U50" s="38"/>
    </row>
    <row r="51" spans="1:21" x14ac:dyDescent="0.25">
      <c r="A51" s="34"/>
      <c r="B51" s="157" t="s">
        <v>30</v>
      </c>
      <c r="C51" s="157"/>
      <c r="D51" s="158"/>
      <c r="E51" s="137"/>
      <c r="F51" s="72" t="s">
        <v>26</v>
      </c>
      <c r="G51" s="137"/>
      <c r="H51" s="72" t="s">
        <v>26</v>
      </c>
      <c r="I51" s="71"/>
      <c r="J51" s="72" t="s">
        <v>26</v>
      </c>
      <c r="K51" s="71"/>
      <c r="L51" s="90" t="s">
        <v>26</v>
      </c>
      <c r="M51" s="91"/>
      <c r="N51" s="69"/>
      <c r="R51" s="38" t="s">
        <v>31</v>
      </c>
      <c r="S51" s="39">
        <f>(E48*E74+G48*G74+I48*I74+K48*K74)</f>
        <v>0</v>
      </c>
      <c r="T51" s="39">
        <f>S51/S39*T39</f>
        <v>0</v>
      </c>
      <c r="U51" s="38"/>
    </row>
    <row r="52" spans="1:21" x14ac:dyDescent="0.25">
      <c r="A52" s="74"/>
      <c r="B52" s="58"/>
      <c r="C52" s="75"/>
      <c r="D52" s="58" t="s">
        <v>32</v>
      </c>
      <c r="E52" s="76">
        <f>SUM(E48:E51)</f>
        <v>0</v>
      </c>
      <c r="F52" s="77" t="s">
        <v>26</v>
      </c>
      <c r="G52" s="76">
        <f>SUM(G48:G51)</f>
        <v>0</v>
      </c>
      <c r="H52" s="78" t="s">
        <v>26</v>
      </c>
      <c r="I52" s="76">
        <f>SUM(I48:I51)</f>
        <v>0</v>
      </c>
      <c r="J52" s="77" t="s">
        <v>26</v>
      </c>
      <c r="K52" s="76">
        <f>SUM(K48:K51)</f>
        <v>0</v>
      </c>
      <c r="L52" s="79" t="s">
        <v>26</v>
      </c>
      <c r="M52" s="68"/>
      <c r="N52" s="69"/>
      <c r="R52" s="38" t="s">
        <v>33</v>
      </c>
      <c r="S52" s="39">
        <f>E78</f>
        <v>0</v>
      </c>
      <c r="T52" s="39">
        <f>S52/S39*T39</f>
        <v>0</v>
      </c>
      <c r="U52" s="38"/>
    </row>
    <row r="53" spans="1:21" x14ac:dyDescent="0.25">
      <c r="A53" s="74"/>
      <c r="B53" s="58"/>
      <c r="C53" s="75"/>
      <c r="D53" s="58" t="s">
        <v>34</v>
      </c>
      <c r="E53" s="80"/>
      <c r="F53" s="77" t="s">
        <v>26</v>
      </c>
      <c r="G53" s="81"/>
      <c r="H53" s="77" t="s">
        <v>26</v>
      </c>
      <c r="I53" s="81"/>
      <c r="J53" s="77" t="s">
        <v>26</v>
      </c>
      <c r="K53" s="81"/>
      <c r="L53" s="79" t="s">
        <v>26</v>
      </c>
      <c r="M53" s="68"/>
      <c r="N53" s="69"/>
      <c r="R53" s="38"/>
      <c r="S53" s="39"/>
      <c r="T53" s="39"/>
      <c r="U53" s="38"/>
    </row>
    <row r="54" spans="1:21" ht="11.25" customHeight="1" x14ac:dyDescent="0.25">
      <c r="A54" s="34"/>
      <c r="B54" s="153"/>
      <c r="C54" s="153"/>
      <c r="D54" s="153"/>
      <c r="E54" s="82"/>
      <c r="F54" s="83"/>
      <c r="G54" s="84"/>
      <c r="H54" s="85"/>
      <c r="I54" s="84"/>
      <c r="J54" s="83"/>
      <c r="K54" s="84"/>
      <c r="L54" s="85"/>
      <c r="M54" s="68"/>
      <c r="N54" s="69"/>
      <c r="R54" s="38" t="s">
        <v>35</v>
      </c>
      <c r="S54" s="39">
        <f>S51+S52</f>
        <v>0</v>
      </c>
      <c r="T54" s="39">
        <f>T51+T52</f>
        <v>0</v>
      </c>
      <c r="U54" s="38"/>
    </row>
    <row r="55" spans="1:21" x14ac:dyDescent="0.25">
      <c r="A55" s="53"/>
      <c r="B55" s="54" t="s">
        <v>36</v>
      </c>
      <c r="C55" s="16"/>
      <c r="D55" s="16"/>
      <c r="E55" s="86"/>
      <c r="F55" s="87"/>
      <c r="G55" s="86"/>
      <c r="H55" s="88"/>
      <c r="I55" s="86"/>
      <c r="J55" s="87"/>
      <c r="K55" s="86"/>
      <c r="L55" s="88"/>
      <c r="M55" s="68"/>
      <c r="N55" s="69"/>
      <c r="R55" s="13" t="s">
        <v>37</v>
      </c>
      <c r="S55" s="18">
        <v>69750</v>
      </c>
      <c r="T55" s="18">
        <v>69750</v>
      </c>
      <c r="U55" s="39">
        <v>101400</v>
      </c>
    </row>
    <row r="56" spans="1:21" ht="3.75" customHeight="1" x14ac:dyDescent="0.25">
      <c r="A56" s="34"/>
      <c r="B56" s="153"/>
      <c r="C56" s="153"/>
      <c r="D56" s="153"/>
      <c r="E56" s="84"/>
      <c r="F56" s="83"/>
      <c r="G56" s="84"/>
      <c r="H56" s="85"/>
      <c r="I56" s="84"/>
      <c r="J56" s="83"/>
      <c r="K56" s="84"/>
      <c r="L56" s="85"/>
      <c r="M56" s="68"/>
      <c r="N56" s="69"/>
      <c r="R56" s="38"/>
      <c r="S56" s="39"/>
      <c r="T56" s="39"/>
      <c r="U56" s="38"/>
    </row>
    <row r="57" spans="1:21" s="38" customFormat="1" ht="15" customHeight="1" x14ac:dyDescent="0.2">
      <c r="A57" s="34"/>
      <c r="B57" s="153" t="s">
        <v>38</v>
      </c>
      <c r="C57" s="153"/>
      <c r="D57" s="153"/>
      <c r="E57" s="89">
        <f>IF(E42=0,0,IF(E48/E42*E41&gt;S60,(S60/E41*E42+E49+E51)*M57,E53*M57))</f>
        <v>0</v>
      </c>
      <c r="F57" s="138" t="s">
        <v>26</v>
      </c>
      <c r="G57" s="89">
        <f>IF(G42=0,0,IF(G48/G42*G41&gt;S60,(S60/G41*G42+G49+G51)*M57,G53*M57))</f>
        <v>0</v>
      </c>
      <c r="H57" s="139" t="s">
        <v>26</v>
      </c>
      <c r="I57" s="89">
        <f>IF(I42=0,0,IF(I48/I42*I41&gt;S60,(S60/I41*I42+I49+I51)*M57,I53*M57))</f>
        <v>0</v>
      </c>
      <c r="J57" s="140" t="s">
        <v>26</v>
      </c>
      <c r="K57" s="89">
        <f>IF(K42=0,0,IF(K48/K42*K41&gt;S60,(S60/K41*K42+K49+K51)*M57,K53*M57))</f>
        <v>0</v>
      </c>
      <c r="L57" s="90" t="s">
        <v>26</v>
      </c>
      <c r="M57" s="91">
        <v>1.2999999999999999E-2</v>
      </c>
      <c r="N57" s="37"/>
      <c r="R57" s="38" t="s">
        <v>39</v>
      </c>
      <c r="S57" s="39">
        <f>S54-S55</f>
        <v>-69750</v>
      </c>
      <c r="T57" s="39">
        <f>T54-T55</f>
        <v>-69750</v>
      </c>
    </row>
    <row r="58" spans="1:21" s="38" customFormat="1" ht="15" customHeight="1" x14ac:dyDescent="0.2">
      <c r="A58" s="34"/>
      <c r="B58" s="153" t="s">
        <v>40</v>
      </c>
      <c r="C58" s="153"/>
      <c r="D58" s="153"/>
      <c r="E58" s="89">
        <f>IF(E42=0,0,IF(E48/E42*E41&gt;U60,(U60/E41*E42+E49+E51)*M58,E53*M58))</f>
        <v>0</v>
      </c>
      <c r="F58" s="138" t="s">
        <v>26</v>
      </c>
      <c r="G58" s="89">
        <f>IF(G42=0,0,IF(G48/G42*G41&gt;U60,(U60/G41*G42+G49+G51)*M58,G53*M58))</f>
        <v>0</v>
      </c>
      <c r="H58" s="139" t="s">
        <v>26</v>
      </c>
      <c r="I58" s="89">
        <f>IF(I42=0,0,IF(I48/I42*I41&gt;U60,(U60/I41*I42+I49+I51)*M58,I53*M58))</f>
        <v>0</v>
      </c>
      <c r="J58" s="140" t="s">
        <v>26</v>
      </c>
      <c r="K58" s="89">
        <f>IF(K42=0,0,IF(K48/K42*K41&gt;T60,(T60/K41*K42+K49+K51)*M58,K53*M58))</f>
        <v>0</v>
      </c>
      <c r="L58" s="90" t="s">
        <v>26</v>
      </c>
      <c r="M58" s="91">
        <v>9.2999999999999999E-2</v>
      </c>
      <c r="N58" s="37"/>
      <c r="R58" s="38" t="s">
        <v>41</v>
      </c>
      <c r="S58" s="39">
        <f>S52-S57</f>
        <v>69750</v>
      </c>
      <c r="T58" s="39">
        <f>T52-T57</f>
        <v>69750</v>
      </c>
    </row>
    <row r="59" spans="1:21" s="38" customFormat="1" ht="15" customHeight="1" x14ac:dyDescent="0.2">
      <c r="A59" s="34"/>
      <c r="B59" s="153" t="s">
        <v>42</v>
      </c>
      <c r="C59" s="153"/>
      <c r="D59" s="153"/>
      <c r="E59" s="89">
        <f>IF(E42=0,0,IF(E48/E42*E41&gt;U60,(U60/E41*E42+E49+E51)*M59,E53*M59))</f>
        <v>0</v>
      </c>
      <c r="F59" s="138" t="s">
        <v>26</v>
      </c>
      <c r="G59" s="89">
        <f>IF(G42=0,0,IF(G48/G42*G41&gt;U60,(U60/G41*G42+G49+G51)*M59,G53*M59))</f>
        <v>0</v>
      </c>
      <c r="H59" s="139" t="s">
        <v>26</v>
      </c>
      <c r="I59" s="89">
        <f>IF(I42=0,0,IF(I48/I42*I41&gt;U60,(U60/I41*I42+I49+I51)*M59,I53*M59))</f>
        <v>0</v>
      </c>
      <c r="J59" s="140" t="s">
        <v>26</v>
      </c>
      <c r="K59" s="89">
        <f>IF(K42=0,0,IF(K48/K42*K41&gt;T60,(T60/K41*K42+K49+K51)*M59,K53*M59))</f>
        <v>0</v>
      </c>
      <c r="L59" s="90" t="s">
        <v>26</v>
      </c>
      <c r="M59" s="91">
        <v>1.2999999999999999E-2</v>
      </c>
      <c r="N59" s="37"/>
      <c r="R59" s="38" t="s">
        <v>43</v>
      </c>
      <c r="S59" s="92">
        <f>M79-M57-M60-M61</f>
        <v>0.106</v>
      </c>
      <c r="T59" s="92">
        <f>M79-M57-M60-M61</f>
        <v>0.106</v>
      </c>
    </row>
    <row r="60" spans="1:21" s="38" customFormat="1" ht="15" customHeight="1" x14ac:dyDescent="0.2">
      <c r="A60" s="34"/>
      <c r="B60" s="153" t="s">
        <v>44</v>
      </c>
      <c r="C60" s="153"/>
      <c r="D60" s="153"/>
      <c r="E60" s="89">
        <f>IF(E42=0,0,IF(E48/E42*E41&gt;S60,(S60/E41*E42+E49+E51)*M60,E53*M60))</f>
        <v>0</v>
      </c>
      <c r="F60" s="138" t="s">
        <v>26</v>
      </c>
      <c r="G60" s="89">
        <f>IF(G42=0,0,IF(G48/G42*G41&gt;S60,(S60/G41*G42+G49+G51)*M60,G53*M60))</f>
        <v>0</v>
      </c>
      <c r="H60" s="139" t="s">
        <v>26</v>
      </c>
      <c r="I60" s="89">
        <f>IF(I42=0,0,IF(I48/I42*I41&gt;S60,(S60/I41*I42+I49+I51)*M60,I53*M60))</f>
        <v>0</v>
      </c>
      <c r="J60" s="140" t="s">
        <v>26</v>
      </c>
      <c r="K60" s="89">
        <f>IF(K42=0,0,IF(K48/K42*K41&gt;S60,(S60/K41*K42+K49+K51)*M60,K53*M60))</f>
        <v>0</v>
      </c>
      <c r="L60" s="90" t="s">
        <v>26</v>
      </c>
      <c r="M60" s="91">
        <v>7.2999999999999995E-2</v>
      </c>
      <c r="N60" s="37"/>
      <c r="R60" s="38" t="s">
        <v>45</v>
      </c>
      <c r="S60" s="39">
        <v>5812.5</v>
      </c>
      <c r="T60" s="39">
        <v>5812.5</v>
      </c>
      <c r="U60" s="39">
        <v>8450</v>
      </c>
    </row>
    <row r="61" spans="1:21" s="38" customFormat="1" ht="15" customHeight="1" x14ac:dyDescent="0.2">
      <c r="A61" s="34"/>
      <c r="B61" s="152" t="s">
        <v>46</v>
      </c>
      <c r="C61" s="153"/>
      <c r="D61" s="153"/>
      <c r="E61" s="89">
        <f>IF(E42=0,0,IF(E48/E42*E41&gt;S60,(S60/E41*E42+E49+E51)*M61,E53*M61))</f>
        <v>0</v>
      </c>
      <c r="F61" s="138" t="s">
        <v>26</v>
      </c>
      <c r="G61" s="89">
        <f>IF(G42=0,0,IF(G48/G42*G41&gt;S60,(S60/G41*G42+G49+G51)*M61,G53*M61))</f>
        <v>0</v>
      </c>
      <c r="H61" s="139" t="s">
        <v>26</v>
      </c>
      <c r="I61" s="89">
        <f>IF(I42=0,0,IF(I48/I42*I41&gt;S60,(S60/I41*I42+I49+I51)*M61,I53*M61))</f>
        <v>0</v>
      </c>
      <c r="J61" s="140" t="s">
        <v>26</v>
      </c>
      <c r="K61" s="89">
        <f>IF(K42=0,0,IF(K48/K42*K41&gt;S60,(S60/K41*K42+K49+K51)*M61,K53*M61))</f>
        <v>0</v>
      </c>
      <c r="L61" s="90" t="s">
        <v>26</v>
      </c>
      <c r="M61" s="91"/>
      <c r="N61" s="37"/>
    </row>
    <row r="62" spans="1:21" s="38" customFormat="1" ht="15" customHeight="1" x14ac:dyDescent="0.2">
      <c r="A62" s="34"/>
      <c r="B62" s="75"/>
      <c r="C62" s="75"/>
      <c r="D62" s="58" t="s">
        <v>32</v>
      </c>
      <c r="E62" s="93">
        <f>SUM(E57:E61)</f>
        <v>0</v>
      </c>
      <c r="F62" s="72" t="s">
        <v>26</v>
      </c>
      <c r="G62" s="93">
        <f>SUM(G57:G61)</f>
        <v>0</v>
      </c>
      <c r="H62" s="73" t="s">
        <v>26</v>
      </c>
      <c r="I62" s="93">
        <f>SUM(I57:I61)</f>
        <v>0</v>
      </c>
      <c r="J62" s="90" t="s">
        <v>26</v>
      </c>
      <c r="K62" s="93">
        <f>SUM(K57:K61)</f>
        <v>0</v>
      </c>
      <c r="L62" s="90" t="s">
        <v>26</v>
      </c>
      <c r="M62" s="152"/>
      <c r="N62" s="37"/>
      <c r="S62" s="39"/>
      <c r="T62" s="39"/>
    </row>
    <row r="63" spans="1:21" s="38" customFormat="1" ht="15" customHeight="1" x14ac:dyDescent="0.2">
      <c r="A63" s="34"/>
      <c r="B63" s="54" t="s">
        <v>47</v>
      </c>
      <c r="C63" s="75"/>
      <c r="D63" s="58"/>
      <c r="E63" s="94"/>
      <c r="F63" s="95"/>
      <c r="G63" s="94"/>
      <c r="H63" s="96"/>
      <c r="I63" s="94"/>
      <c r="J63" s="97"/>
      <c r="K63" s="94"/>
      <c r="L63" s="97"/>
      <c r="M63" s="152"/>
      <c r="N63" s="37"/>
      <c r="S63" s="39"/>
      <c r="T63" s="39"/>
    </row>
    <row r="64" spans="1:21" s="38" customFormat="1" ht="15" customHeight="1" x14ac:dyDescent="0.2">
      <c r="A64" s="34"/>
      <c r="B64" s="153" t="s">
        <v>48</v>
      </c>
      <c r="C64" s="153"/>
      <c r="D64" s="153"/>
      <c r="E64" s="89">
        <f>(E52-E51)*M64</f>
        <v>0</v>
      </c>
      <c r="F64" s="138" t="s">
        <v>26</v>
      </c>
      <c r="G64" s="89">
        <f>(G52-G51)*M64</f>
        <v>0</v>
      </c>
      <c r="H64" s="139" t="s">
        <v>26</v>
      </c>
      <c r="I64" s="89">
        <f>(I52-I51)*M64</f>
        <v>0</v>
      </c>
      <c r="J64" s="140" t="s">
        <v>26</v>
      </c>
      <c r="K64" s="89">
        <f>(K52-K51)*M64</f>
        <v>0</v>
      </c>
      <c r="L64" s="90" t="s">
        <v>26</v>
      </c>
      <c r="M64" s="91"/>
      <c r="N64" s="37"/>
      <c r="S64" s="39"/>
      <c r="T64" s="39"/>
    </row>
    <row r="65" spans="1:21" s="38" customFormat="1" ht="15" customHeight="1" x14ac:dyDescent="0.2">
      <c r="A65" s="34"/>
      <c r="B65" s="157"/>
      <c r="C65" s="157"/>
      <c r="D65" s="158"/>
      <c r="E65" s="89">
        <f>$E$53*M65</f>
        <v>0</v>
      </c>
      <c r="F65" s="138" t="s">
        <v>26</v>
      </c>
      <c r="G65" s="89">
        <f>$G$53*M65</f>
        <v>0</v>
      </c>
      <c r="H65" s="139" t="s">
        <v>26</v>
      </c>
      <c r="I65" s="89">
        <f>$I$53*M65</f>
        <v>0</v>
      </c>
      <c r="J65" s="140" t="s">
        <v>26</v>
      </c>
      <c r="K65" s="89">
        <f>$K$53*M65</f>
        <v>0</v>
      </c>
      <c r="L65" s="90" t="s">
        <v>26</v>
      </c>
      <c r="M65" s="91"/>
      <c r="N65" s="37"/>
      <c r="S65" s="39"/>
      <c r="T65" s="39"/>
    </row>
    <row r="66" spans="1:21" s="38" customFormat="1" ht="15" customHeight="1" x14ac:dyDescent="0.2">
      <c r="A66" s="34"/>
      <c r="B66" s="75"/>
      <c r="C66" s="75"/>
      <c r="D66" s="58" t="s">
        <v>32</v>
      </c>
      <c r="E66" s="93">
        <f>SUM(E64:E65)</f>
        <v>0</v>
      </c>
      <c r="F66" s="72" t="s">
        <v>26</v>
      </c>
      <c r="G66" s="93">
        <f>SUM(G64:G65)</f>
        <v>0</v>
      </c>
      <c r="H66" s="73" t="s">
        <v>26</v>
      </c>
      <c r="I66" s="93">
        <f>SUM(I64:I65)</f>
        <v>0</v>
      </c>
      <c r="J66" s="90" t="s">
        <v>26</v>
      </c>
      <c r="K66" s="93">
        <f>SUM(K64:K65)</f>
        <v>0</v>
      </c>
      <c r="L66" s="90" t="s">
        <v>26</v>
      </c>
      <c r="M66" s="152"/>
      <c r="N66" s="37"/>
      <c r="S66" s="39"/>
      <c r="T66" s="39"/>
    </row>
    <row r="67" spans="1:21" s="38" customFormat="1" ht="15" customHeight="1" x14ac:dyDescent="0.2">
      <c r="A67" s="34"/>
      <c r="B67" s="54" t="s">
        <v>49</v>
      </c>
      <c r="C67" s="75"/>
      <c r="D67" s="58"/>
      <c r="E67" s="94"/>
      <c r="F67" s="95"/>
      <c r="G67" s="94"/>
      <c r="H67" s="96"/>
      <c r="I67" s="94"/>
      <c r="J67" s="97"/>
      <c r="K67" s="94"/>
      <c r="L67" s="97"/>
      <c r="M67" s="152"/>
      <c r="N67" s="37"/>
      <c r="S67" s="39"/>
      <c r="T67" s="39"/>
    </row>
    <row r="68" spans="1:21" s="38" customFormat="1" ht="15" customHeight="1" x14ac:dyDescent="0.2">
      <c r="A68" s="34"/>
      <c r="B68" s="98" t="s">
        <v>50</v>
      </c>
      <c r="C68" s="153"/>
      <c r="D68" s="153"/>
      <c r="E68" s="89">
        <f>$E$53*M68</f>
        <v>0</v>
      </c>
      <c r="F68" s="138" t="s">
        <v>26</v>
      </c>
      <c r="G68" s="89">
        <f>$G$53*M68</f>
        <v>0</v>
      </c>
      <c r="H68" s="139" t="s">
        <v>26</v>
      </c>
      <c r="I68" s="89">
        <f>$I$53*M68</f>
        <v>0</v>
      </c>
      <c r="J68" s="140" t="s">
        <v>26</v>
      </c>
      <c r="K68" s="89">
        <f>$K$53*M68</f>
        <v>0</v>
      </c>
      <c r="L68" s="90" t="s">
        <v>26</v>
      </c>
      <c r="M68" s="91"/>
      <c r="N68" s="37"/>
      <c r="S68" s="39"/>
      <c r="T68" s="39"/>
    </row>
    <row r="69" spans="1:21" s="38" customFormat="1" ht="15" customHeight="1" x14ac:dyDescent="0.2">
      <c r="A69" s="34"/>
      <c r="B69" s="153" t="s">
        <v>51</v>
      </c>
      <c r="C69" s="153"/>
      <c r="D69" s="153"/>
      <c r="E69" s="89">
        <f>$E$53*M69</f>
        <v>0</v>
      </c>
      <c r="F69" s="138" t="s">
        <v>26</v>
      </c>
      <c r="G69" s="89">
        <f>$G$53*M69</f>
        <v>0</v>
      </c>
      <c r="H69" s="139" t="s">
        <v>26</v>
      </c>
      <c r="I69" s="89">
        <f>$I$53*M69</f>
        <v>0</v>
      </c>
      <c r="J69" s="140" t="s">
        <v>26</v>
      </c>
      <c r="K69" s="89">
        <f>$K$53*M69</f>
        <v>0</v>
      </c>
      <c r="L69" s="90" t="s">
        <v>26</v>
      </c>
      <c r="M69" s="91"/>
      <c r="N69" s="37"/>
      <c r="S69" s="39"/>
      <c r="T69" s="39"/>
    </row>
    <row r="70" spans="1:21" s="38" customFormat="1" ht="15" customHeight="1" x14ac:dyDescent="0.2">
      <c r="A70" s="34"/>
      <c r="B70" s="153" t="s">
        <v>52</v>
      </c>
      <c r="C70" s="153"/>
      <c r="D70" s="153"/>
      <c r="E70" s="89">
        <f>$E$53*M70</f>
        <v>0</v>
      </c>
      <c r="F70" s="138" t="s">
        <v>26</v>
      </c>
      <c r="G70" s="89">
        <f>$G$53*M70</f>
        <v>0</v>
      </c>
      <c r="H70" s="139" t="s">
        <v>26</v>
      </c>
      <c r="I70" s="89">
        <f>$I$53*M70</f>
        <v>0</v>
      </c>
      <c r="J70" s="140" t="s">
        <v>26</v>
      </c>
      <c r="K70" s="89">
        <f>$K$53*M70</f>
        <v>0</v>
      </c>
      <c r="L70" s="90" t="s">
        <v>26</v>
      </c>
      <c r="M70" s="91">
        <v>1.5E-3</v>
      </c>
      <c r="N70" s="37"/>
      <c r="S70" s="39"/>
      <c r="T70" s="39"/>
    </row>
    <row r="71" spans="1:21" s="38" customFormat="1" ht="15" customHeight="1" x14ac:dyDescent="0.2">
      <c r="A71" s="34"/>
      <c r="B71" s="75"/>
      <c r="C71" s="75"/>
      <c r="D71" s="58" t="s">
        <v>32</v>
      </c>
      <c r="E71" s="93">
        <f>SUM(E68:E70)</f>
        <v>0</v>
      </c>
      <c r="F71" s="72" t="s">
        <v>26</v>
      </c>
      <c r="G71" s="93">
        <f>SUM(G68:G70)</f>
        <v>0</v>
      </c>
      <c r="H71" s="72" t="s">
        <v>26</v>
      </c>
      <c r="I71" s="93">
        <f>SUM(I68:I70)</f>
        <v>0</v>
      </c>
      <c r="J71" s="72" t="s">
        <v>26</v>
      </c>
      <c r="K71" s="93">
        <f>SUM(K68:K70)</f>
        <v>0</v>
      </c>
      <c r="L71" s="90" t="s">
        <v>26</v>
      </c>
      <c r="M71" s="152"/>
      <c r="N71" s="37"/>
      <c r="S71" s="39"/>
      <c r="T71" s="39"/>
    </row>
    <row r="72" spans="1:21" s="101" customFormat="1" ht="15" customHeight="1" x14ac:dyDescent="0.2">
      <c r="A72" s="74"/>
      <c r="B72" s="75" t="s">
        <v>53</v>
      </c>
      <c r="C72" s="75"/>
      <c r="D72" s="75"/>
      <c r="E72" s="76">
        <f>E52+E62+E66+E71</f>
        <v>0</v>
      </c>
      <c r="F72" s="77" t="s">
        <v>26</v>
      </c>
      <c r="G72" s="76">
        <f>G52+G62+G66+G71</f>
        <v>0</v>
      </c>
      <c r="H72" s="78" t="s">
        <v>26</v>
      </c>
      <c r="I72" s="76">
        <f>I52+I62+I66+I71</f>
        <v>0</v>
      </c>
      <c r="J72" s="77" t="s">
        <v>26</v>
      </c>
      <c r="K72" s="76">
        <f>K52+K62+K66+K71</f>
        <v>0</v>
      </c>
      <c r="L72" s="99" t="s">
        <v>26</v>
      </c>
      <c r="M72" s="75"/>
      <c r="N72" s="100"/>
      <c r="R72" s="38"/>
      <c r="S72" s="39"/>
      <c r="T72" s="39"/>
      <c r="U72" s="38"/>
    </row>
    <row r="73" spans="1:21" s="38" customFormat="1" ht="15" customHeight="1" x14ac:dyDescent="0.2">
      <c r="A73" s="34"/>
      <c r="B73" s="54" t="s">
        <v>54</v>
      </c>
      <c r="C73" s="153"/>
      <c r="D73" s="153"/>
      <c r="E73" s="94"/>
      <c r="F73" s="83"/>
      <c r="G73" s="102"/>
      <c r="H73" s="85"/>
      <c r="I73" s="102"/>
      <c r="J73" s="103"/>
      <c r="K73" s="102"/>
      <c r="L73" s="103"/>
      <c r="M73" s="153"/>
      <c r="N73" s="37"/>
      <c r="R73" s="101"/>
      <c r="S73" s="104"/>
      <c r="T73" s="104"/>
      <c r="U73" s="101"/>
    </row>
    <row r="74" spans="1:21" s="38" customFormat="1" ht="15" customHeight="1" x14ac:dyDescent="0.2">
      <c r="A74" s="34"/>
      <c r="B74" s="153" t="s">
        <v>55</v>
      </c>
      <c r="C74" s="153"/>
      <c r="D74" s="153"/>
      <c r="E74" s="105">
        <v>12</v>
      </c>
      <c r="F74" s="83"/>
      <c r="G74" s="105"/>
      <c r="H74" s="85"/>
      <c r="I74" s="105"/>
      <c r="J74" s="106"/>
      <c r="K74" s="105"/>
      <c r="L74" s="106"/>
      <c r="M74" s="153"/>
      <c r="N74" s="37"/>
      <c r="S74" s="39"/>
      <c r="T74" s="39"/>
    </row>
    <row r="75" spans="1:21" s="38" customFormat="1" ht="15" customHeight="1" x14ac:dyDescent="0.2">
      <c r="A75" s="34"/>
      <c r="B75" s="153" t="s">
        <v>56</v>
      </c>
      <c r="C75" s="153"/>
      <c r="D75" s="153"/>
      <c r="E75" s="76">
        <f>E72*E74</f>
        <v>0</v>
      </c>
      <c r="F75" s="79" t="s">
        <v>26</v>
      </c>
      <c r="G75" s="76">
        <f>G72*G74</f>
        <v>0</v>
      </c>
      <c r="H75" s="79" t="s">
        <v>26</v>
      </c>
      <c r="I75" s="76">
        <f>I72*I74</f>
        <v>0</v>
      </c>
      <c r="J75" s="79" t="s">
        <v>26</v>
      </c>
      <c r="K75" s="76">
        <f>K72*K74</f>
        <v>0</v>
      </c>
      <c r="L75" s="79" t="s">
        <v>26</v>
      </c>
      <c r="M75" s="153"/>
      <c r="N75" s="37"/>
      <c r="S75" s="39"/>
      <c r="T75" s="39"/>
    </row>
    <row r="76" spans="1:21" s="38" customFormat="1" ht="5.25" customHeight="1" x14ac:dyDescent="0.2">
      <c r="A76" s="34"/>
      <c r="B76" s="153"/>
      <c r="C76" s="153"/>
      <c r="D76" s="153"/>
      <c r="E76" s="107"/>
      <c r="F76" s="48"/>
      <c r="G76" s="153"/>
      <c r="H76" s="153"/>
      <c r="I76" s="153"/>
      <c r="J76" s="153"/>
      <c r="K76" s="153"/>
      <c r="L76" s="153"/>
      <c r="M76" s="153"/>
      <c r="N76" s="37"/>
      <c r="S76" s="39"/>
      <c r="T76" s="39"/>
    </row>
    <row r="77" spans="1:21" s="101" customFormat="1" ht="12.75" customHeight="1" x14ac:dyDescent="0.2">
      <c r="A77" s="74"/>
      <c r="B77" s="75" t="s">
        <v>57</v>
      </c>
      <c r="C77" s="75"/>
      <c r="D77" s="75"/>
      <c r="E77" s="76">
        <f>E75+G75+I75+K75</f>
        <v>0</v>
      </c>
      <c r="F77" s="90" t="s">
        <v>26</v>
      </c>
      <c r="G77" s="75"/>
      <c r="H77" s="75"/>
      <c r="I77" s="75"/>
      <c r="J77" s="75"/>
      <c r="K77" s="75"/>
      <c r="L77" s="75"/>
      <c r="M77" s="79" t="s">
        <v>58</v>
      </c>
      <c r="N77" s="100"/>
      <c r="R77" s="38"/>
      <c r="S77" s="39"/>
      <c r="T77" s="39"/>
      <c r="U77" s="38"/>
    </row>
    <row r="78" spans="1:21" s="101" customFormat="1" ht="12.75" customHeight="1" x14ac:dyDescent="0.2">
      <c r="A78" s="74"/>
      <c r="B78" s="161" t="s">
        <v>59</v>
      </c>
      <c r="C78" s="161"/>
      <c r="D78" s="162"/>
      <c r="E78" s="135"/>
      <c r="F78" s="90" t="s">
        <v>26</v>
      </c>
      <c r="G78" s="75"/>
      <c r="H78" s="75"/>
      <c r="I78" s="75"/>
      <c r="J78" s="75"/>
      <c r="K78" s="75"/>
      <c r="L78" s="75"/>
      <c r="M78" s="91"/>
      <c r="N78" s="100"/>
      <c r="S78" s="104"/>
      <c r="T78" s="104"/>
    </row>
    <row r="79" spans="1:21" s="101" customFormat="1" ht="12.75" customHeight="1" x14ac:dyDescent="0.2">
      <c r="A79" s="74"/>
      <c r="B79" s="161" t="s">
        <v>60</v>
      </c>
      <c r="C79" s="161"/>
      <c r="D79" s="162"/>
      <c r="E79" s="93">
        <f>IF(T51&gt;T55,S52*S59,IF(T51+T52&gt;T55,T58*M79+T57*S59,S52*M79))</f>
        <v>0</v>
      </c>
      <c r="F79" s="90" t="s">
        <v>26</v>
      </c>
      <c r="G79" s="75"/>
      <c r="H79" s="75"/>
      <c r="I79" s="75"/>
      <c r="J79" s="75"/>
      <c r="K79" s="75"/>
      <c r="L79" s="75"/>
      <c r="M79" s="108">
        <f>SUM(M57:M61)</f>
        <v>0.192</v>
      </c>
      <c r="N79" s="100"/>
      <c r="S79" s="104"/>
      <c r="T79" s="104"/>
    </row>
    <row r="80" spans="1:21" s="38" customFormat="1" ht="12.75" customHeight="1" x14ac:dyDescent="0.2">
      <c r="A80" s="34"/>
      <c r="B80" s="161" t="s">
        <v>61</v>
      </c>
      <c r="C80" s="161"/>
      <c r="D80" s="162"/>
      <c r="E80" s="93">
        <f>$E$78*M80</f>
        <v>0</v>
      </c>
      <c r="F80" s="90" t="s">
        <v>26</v>
      </c>
      <c r="G80" s="109"/>
      <c r="H80" s="153"/>
      <c r="I80" s="153"/>
      <c r="J80" s="153"/>
      <c r="K80" s="153"/>
      <c r="L80" s="153"/>
      <c r="M80" s="108">
        <f>SUM(M64:M65)</f>
        <v>0</v>
      </c>
      <c r="N80" s="37"/>
      <c r="R80" s="101"/>
      <c r="S80" s="104"/>
      <c r="T80" s="104"/>
      <c r="U80" s="101"/>
    </row>
    <row r="81" spans="1:22" s="38" customFormat="1" ht="12.75" customHeight="1" x14ac:dyDescent="0.2">
      <c r="A81" s="34"/>
      <c r="B81" s="161" t="s">
        <v>62</v>
      </c>
      <c r="C81" s="161"/>
      <c r="D81" s="162"/>
      <c r="E81" s="93">
        <f>$E$78*M81</f>
        <v>0</v>
      </c>
      <c r="F81" s="90" t="s">
        <v>26</v>
      </c>
      <c r="G81" s="153"/>
      <c r="H81" s="153"/>
      <c r="I81" s="153"/>
      <c r="J81" s="153"/>
      <c r="K81" s="153"/>
      <c r="L81" s="153"/>
      <c r="M81" s="108">
        <f>M68+M70</f>
        <v>1.5E-3</v>
      </c>
      <c r="N81" s="37"/>
      <c r="S81" s="39"/>
      <c r="T81" s="39"/>
    </row>
    <row r="82" spans="1:22" s="38" customFormat="1" ht="12.75" hidden="1" customHeight="1" x14ac:dyDescent="0.2">
      <c r="A82" s="34"/>
      <c r="B82" s="161"/>
      <c r="C82" s="161"/>
      <c r="D82" s="162"/>
      <c r="E82" s="110">
        <f>$E$78*M82</f>
        <v>0</v>
      </c>
      <c r="F82" s="90" t="s">
        <v>26</v>
      </c>
      <c r="G82" s="153"/>
      <c r="H82" s="153"/>
      <c r="I82" s="153"/>
      <c r="J82" s="153"/>
      <c r="K82" s="153"/>
      <c r="L82" s="153"/>
      <c r="M82" s="111"/>
      <c r="N82" s="37"/>
      <c r="S82" s="39"/>
      <c r="T82" s="39"/>
    </row>
    <row r="83" spans="1:22" s="38" customFormat="1" ht="12.75" hidden="1" customHeight="1" x14ac:dyDescent="0.2">
      <c r="A83" s="34"/>
      <c r="B83" s="161"/>
      <c r="C83" s="161"/>
      <c r="D83" s="162"/>
      <c r="E83" s="110">
        <f>$E$78*M83</f>
        <v>0</v>
      </c>
      <c r="F83" s="90" t="s">
        <v>26</v>
      </c>
      <c r="G83" s="153"/>
      <c r="H83" s="153"/>
      <c r="I83" s="153"/>
      <c r="J83" s="153"/>
      <c r="K83" s="153"/>
      <c r="L83" s="153"/>
      <c r="M83" s="111"/>
      <c r="N83" s="37"/>
      <c r="S83" s="39"/>
      <c r="T83" s="39"/>
    </row>
    <row r="84" spans="1:22" s="38" customFormat="1" ht="12.75" customHeight="1" x14ac:dyDescent="0.2">
      <c r="A84" s="34"/>
      <c r="B84" s="161" t="s">
        <v>63</v>
      </c>
      <c r="C84" s="161"/>
      <c r="D84" s="162"/>
      <c r="E84" s="93">
        <f>(E53*E74+G53*G74+I53*I74+K53*K74+E78)*H84*J84/1000</f>
        <v>0</v>
      </c>
      <c r="F84" s="90" t="s">
        <v>26</v>
      </c>
      <c r="G84" s="153" t="s">
        <v>64</v>
      </c>
      <c r="H84" s="112"/>
      <c r="I84" s="153" t="s">
        <v>65</v>
      </c>
      <c r="J84" s="112"/>
      <c r="K84" s="153"/>
      <c r="L84" s="153"/>
      <c r="M84" s="113"/>
      <c r="N84" s="37"/>
      <c r="S84" s="39"/>
      <c r="T84" s="39"/>
    </row>
    <row r="85" spans="1:22" s="38" customFormat="1" ht="12.75" customHeight="1" x14ac:dyDescent="0.2">
      <c r="A85" s="34"/>
      <c r="B85" s="159" t="s">
        <v>66</v>
      </c>
      <c r="C85" s="159"/>
      <c r="D85" s="160"/>
      <c r="E85" s="93">
        <f>(E53*E74+G53*G74+I53*I74+K53*K74+E78)*J85/1000</f>
        <v>0</v>
      </c>
      <c r="F85" s="90" t="s">
        <v>26</v>
      </c>
      <c r="G85" s="153"/>
      <c r="H85" s="153"/>
      <c r="I85" s="153" t="s">
        <v>65</v>
      </c>
      <c r="J85" s="112"/>
      <c r="K85" s="153"/>
      <c r="L85" s="153"/>
      <c r="M85" s="113"/>
      <c r="N85" s="37"/>
      <c r="S85" s="39"/>
      <c r="T85" s="39"/>
    </row>
    <row r="86" spans="1:22" s="38" customFormat="1" ht="12.75" customHeight="1" x14ac:dyDescent="0.2">
      <c r="A86" s="34"/>
      <c r="B86" s="157"/>
      <c r="C86" s="157"/>
      <c r="D86" s="158"/>
      <c r="E86" s="71"/>
      <c r="F86" s="90" t="s">
        <v>26</v>
      </c>
      <c r="G86" s="153"/>
      <c r="H86" s="153"/>
      <c r="I86" s="153"/>
      <c r="J86" s="141"/>
      <c r="K86" s="153"/>
      <c r="L86" s="153"/>
      <c r="M86" s="113"/>
      <c r="N86" s="37"/>
      <c r="S86" s="39"/>
      <c r="T86" s="39"/>
    </row>
    <row r="87" spans="1:22" s="38" customFormat="1" ht="12.75" customHeight="1" x14ac:dyDescent="0.2">
      <c r="A87" s="34"/>
      <c r="B87" s="157"/>
      <c r="C87" s="157"/>
      <c r="D87" s="158"/>
      <c r="E87" s="71"/>
      <c r="F87" s="90" t="s">
        <v>26</v>
      </c>
      <c r="G87" s="153"/>
      <c r="H87" s="153"/>
      <c r="I87" s="153"/>
      <c r="J87" s="114"/>
      <c r="K87" s="153"/>
      <c r="L87" s="153"/>
      <c r="M87" s="113"/>
      <c r="N87" s="37"/>
      <c r="S87" s="39"/>
      <c r="T87" s="39"/>
    </row>
    <row r="88" spans="1:22" s="153" customFormat="1" ht="5.25" customHeight="1" thickBot="1" x14ac:dyDescent="0.25">
      <c r="A88" s="34"/>
      <c r="E88" s="107"/>
      <c r="F88" s="48"/>
      <c r="N88" s="37"/>
      <c r="P88" s="155"/>
      <c r="Q88" s="155"/>
      <c r="R88" s="38"/>
      <c r="S88" s="39"/>
      <c r="T88" s="39"/>
      <c r="U88" s="38"/>
      <c r="V88" s="155"/>
    </row>
    <row r="89" spans="1:22" s="38" customFormat="1" ht="12.75" customHeight="1" thickBot="1" x14ac:dyDescent="0.25">
      <c r="A89" s="34"/>
      <c r="B89" s="47" t="s">
        <v>67</v>
      </c>
      <c r="C89" s="153"/>
      <c r="D89" s="153"/>
      <c r="E89" s="115">
        <f>SUM(E77:E87)</f>
        <v>0</v>
      </c>
      <c r="F89" s="116" t="s">
        <v>26</v>
      </c>
      <c r="G89" s="117" t="s">
        <v>68</v>
      </c>
      <c r="H89" s="117" t="s">
        <v>69</v>
      </c>
      <c r="I89" s="118">
        <f>E52*E74+G52*G74+I52*I74+K52*K74+E78+E86+E87</f>
        <v>0</v>
      </c>
      <c r="J89" s="119" t="s">
        <v>70</v>
      </c>
      <c r="K89" s="118">
        <f>(E62+E66+E71)*E74+(G62+G66+G71)*G74+(I62+I66+I71)*I74+(K62+K66+K71)*K74+E79+E80+E81</f>
        <v>0</v>
      </c>
      <c r="L89" s="120" t="s">
        <v>71</v>
      </c>
      <c r="M89" s="118">
        <f>E84+E85</f>
        <v>0</v>
      </c>
      <c r="N89" s="37"/>
      <c r="R89" s="155"/>
      <c r="S89" s="107"/>
      <c r="T89" s="107"/>
      <c r="U89" s="155"/>
    </row>
    <row r="90" spans="1:22" s="38" customFormat="1" ht="4.5" customHeight="1" thickBot="1" x14ac:dyDescent="0.25">
      <c r="A90" s="121"/>
      <c r="B90" s="122"/>
      <c r="C90" s="122"/>
      <c r="D90" s="122"/>
      <c r="E90" s="122"/>
      <c r="F90" s="123"/>
      <c r="G90" s="122"/>
      <c r="H90" s="122"/>
      <c r="I90" s="122"/>
      <c r="J90" s="122"/>
      <c r="K90" s="122"/>
      <c r="L90" s="122"/>
      <c r="M90" s="122"/>
      <c r="N90" s="124"/>
      <c r="S90" s="39"/>
      <c r="T90" s="39"/>
    </row>
    <row r="91" spans="1:22" x14ac:dyDescent="0.25">
      <c r="A91" s="38"/>
      <c r="B91" s="38"/>
      <c r="C91" s="38"/>
      <c r="D91" s="38"/>
      <c r="E91" s="38"/>
      <c r="F91" s="125"/>
      <c r="G91" s="38"/>
      <c r="H91" s="38"/>
      <c r="I91" s="38"/>
    </row>
    <row r="92" spans="1:22" x14ac:dyDescent="0.25">
      <c r="A92" s="38"/>
      <c r="B92" s="38"/>
      <c r="C92" s="38"/>
      <c r="D92" s="38"/>
      <c r="E92" s="38"/>
      <c r="F92" s="125"/>
      <c r="G92" s="38"/>
      <c r="H92" s="38"/>
      <c r="I92" s="38"/>
    </row>
    <row r="93" spans="1:22" x14ac:dyDescent="0.25">
      <c r="A93" s="38"/>
      <c r="B93" s="38"/>
      <c r="C93" s="38"/>
      <c r="D93" s="38"/>
      <c r="E93" s="38"/>
      <c r="F93" s="125"/>
      <c r="G93" s="38"/>
      <c r="H93" s="38"/>
      <c r="I93" s="38"/>
    </row>
    <row r="94" spans="1:22" x14ac:dyDescent="0.25">
      <c r="A94" s="38"/>
      <c r="B94" s="38"/>
      <c r="C94" s="38"/>
      <c r="D94" s="38"/>
      <c r="E94" s="38"/>
      <c r="F94" s="125"/>
      <c r="G94" s="38"/>
      <c r="H94" s="38"/>
      <c r="I94" s="38"/>
    </row>
    <row r="95" spans="1:22" x14ac:dyDescent="0.25">
      <c r="A95" s="38"/>
      <c r="B95" s="38"/>
      <c r="C95" s="38"/>
      <c r="D95" s="38"/>
      <c r="E95" s="38"/>
      <c r="F95" s="125"/>
      <c r="G95" s="38"/>
      <c r="H95" s="38"/>
      <c r="I95" s="38"/>
    </row>
    <row r="96" spans="1:22" x14ac:dyDescent="0.25">
      <c r="A96" s="38"/>
      <c r="B96" s="38"/>
      <c r="C96" s="38"/>
      <c r="D96" s="38"/>
      <c r="E96" s="38"/>
      <c r="F96" s="125"/>
      <c r="G96" s="38"/>
      <c r="H96" s="38"/>
      <c r="I96" s="38"/>
    </row>
  </sheetData>
  <sheetProtection sheet="1" objects="1" scenarios="1"/>
  <mergeCells count="29">
    <mergeCell ref="B87:D87"/>
    <mergeCell ref="A3:B3"/>
    <mergeCell ref="C3:F3"/>
    <mergeCell ref="H3:M3"/>
    <mergeCell ref="D5:M5"/>
    <mergeCell ref="D7:M7"/>
    <mergeCell ref="A43:B43"/>
    <mergeCell ref="E12:G12"/>
    <mergeCell ref="I12:J12"/>
    <mergeCell ref="I16:J16"/>
    <mergeCell ref="E18:M18"/>
    <mergeCell ref="L23:M23"/>
    <mergeCell ref="M34:M36"/>
    <mergeCell ref="A44:B44"/>
    <mergeCell ref="E44:K44"/>
    <mergeCell ref="S49:T49"/>
    <mergeCell ref="B51:D51"/>
    <mergeCell ref="B85:D85"/>
    <mergeCell ref="B86:D86"/>
    <mergeCell ref="B49:D49"/>
    <mergeCell ref="B84:D84"/>
    <mergeCell ref="B78:D78"/>
    <mergeCell ref="B79:D79"/>
    <mergeCell ref="B80:D80"/>
    <mergeCell ref="B81:D81"/>
    <mergeCell ref="B82:D82"/>
    <mergeCell ref="B83:D83"/>
    <mergeCell ref="B50:D50"/>
    <mergeCell ref="B65:D65"/>
  </mergeCells>
  <pageMargins left="0.70866141732283472" right="0.31496062992125984" top="0.59055118110236227" bottom="0.39370078740157483" header="0.31496062992125984" footer="0.31496062992125984"/>
  <pageSetup paperSize="9" scale="7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MA 1</vt:lpstr>
      <vt:lpstr>MA 2</vt:lpstr>
      <vt:lpstr>MA 3</vt:lpstr>
      <vt:lpstr>MA 4</vt:lpstr>
      <vt:lpstr>MA 5</vt:lpstr>
      <vt:lpstr>MA 6</vt:lpstr>
      <vt:lpstr>MA 7</vt:lpstr>
      <vt:lpstr>MA 8</vt:lpstr>
      <vt:lpstr>MA 9</vt:lpstr>
      <vt:lpstr>MA 10</vt:lpstr>
      <vt:lpstr>'MA 1'!Druckbereich</vt:lpstr>
      <vt:lpstr>'MA 10'!Druckbereich</vt:lpstr>
      <vt:lpstr>'MA 2'!Druckbereich</vt:lpstr>
      <vt:lpstr>'MA 3'!Druckbereich</vt:lpstr>
      <vt:lpstr>'MA 4'!Druckbereich</vt:lpstr>
      <vt:lpstr>'MA 5'!Druckbereich</vt:lpstr>
      <vt:lpstr>'MA 6'!Druckbereich</vt:lpstr>
      <vt:lpstr>'MA 7'!Druckbereich</vt:lpstr>
      <vt:lpstr>'MA 8'!Druckbereich</vt:lpstr>
      <vt:lpstr>'MA 9'!Druckbereich</vt:lpstr>
    </vt:vector>
  </TitlesOfParts>
  <Company>Landkreis Zwickau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Tedika-Rudat, Petra</dc:creator>
  <cp:lastModifiedBy>Tedika-Rudat, Petra</cp:lastModifiedBy>
  <cp:lastPrinted>2025-04-02T07:54:26Z</cp:lastPrinted>
  <dcterms:created xsi:type="dcterms:W3CDTF">2025-01-07T14:11:04Z</dcterms:created>
  <dcterms:modified xsi:type="dcterms:W3CDTF">2025-12-30T08:04:17Z</dcterms:modified>
</cp:coreProperties>
</file>