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G_Zwickau\AG_SozA_1221_Foerderung\#Tedika-Rudat\FörderRL\FRL Soziale Angebote\ab 2024-12-12 Formulare\"/>
    </mc:Choice>
  </mc:AlternateContent>
  <xr:revisionPtr revIDLastSave="0" documentId="13_ncr:1_{E12550CD-EFF5-4657-BF47-0BBDC58E1584}" xr6:coauthVersionLast="47" xr6:coauthVersionMax="47" xr10:uidLastSave="{00000000-0000-0000-0000-000000000000}"/>
  <bookViews>
    <workbookView xWindow="25080" yWindow="-120" windowWidth="25440" windowHeight="15390" xr2:uid="{60CAE60D-726D-479B-8BAC-8FC0130E3317}"/>
  </bookViews>
  <sheets>
    <sheet name="MA 1" sheetId="17" r:id="rId1"/>
    <sheet name="MA 2" sheetId="16" r:id="rId2"/>
    <sheet name="MA 3" sheetId="15" r:id="rId3"/>
    <sheet name="MA 4" sheetId="14" r:id="rId4"/>
    <sheet name="MA 5" sheetId="13" r:id="rId5"/>
    <sheet name="MA 6" sheetId="12" r:id="rId6"/>
    <sheet name="MA 7" sheetId="11" r:id="rId7"/>
    <sheet name="MA 8" sheetId="10" r:id="rId8"/>
    <sheet name="MA 9" sheetId="9" r:id="rId9"/>
    <sheet name="MA 10" sheetId="1" r:id="rId10"/>
  </sheets>
  <definedNames>
    <definedName name="_xlnm.Print_Area" localSheetId="0">'MA 1'!$A$1:$N$90</definedName>
    <definedName name="_xlnm.Print_Area" localSheetId="9">'MA 10'!$A$1:$N$90</definedName>
    <definedName name="_xlnm.Print_Area" localSheetId="1">'MA 2'!$A$1:$N$90</definedName>
    <definedName name="_xlnm.Print_Area" localSheetId="2">'MA 3'!$A$1:$N$90</definedName>
    <definedName name="_xlnm.Print_Area" localSheetId="3">'MA 4'!$A$1:$N$90</definedName>
    <definedName name="_xlnm.Print_Area" localSheetId="4">'MA 5'!$A$1:$N$90</definedName>
    <definedName name="_xlnm.Print_Area" localSheetId="5">'MA 6'!$A$1:$N$90</definedName>
    <definedName name="_xlnm.Print_Area" localSheetId="6">'MA 7'!$A$1:$N$90</definedName>
    <definedName name="_xlnm.Print_Area" localSheetId="7">'MA 8'!$A$1:$N$90</definedName>
    <definedName name="_xlnm.Print_Area" localSheetId="8">'MA 9'!$A$1:$N$90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5" i="17" l="1"/>
  <c r="I65" i="17"/>
  <c r="G65" i="17"/>
  <c r="E65" i="17"/>
  <c r="K64" i="17"/>
  <c r="I64" i="17"/>
  <c r="G64" i="17"/>
  <c r="E64" i="17"/>
  <c r="K65" i="16"/>
  <c r="I65" i="16"/>
  <c r="G65" i="16"/>
  <c r="E65" i="16"/>
  <c r="K64" i="16"/>
  <c r="I64" i="16"/>
  <c r="G64" i="16"/>
  <c r="E64" i="16"/>
  <c r="K65" i="15"/>
  <c r="I65" i="15"/>
  <c r="G65" i="15"/>
  <c r="E65" i="15"/>
  <c r="K64" i="15"/>
  <c r="I64" i="15"/>
  <c r="G64" i="15"/>
  <c r="E64" i="15"/>
  <c r="K65" i="14"/>
  <c r="I65" i="14"/>
  <c r="G65" i="14"/>
  <c r="E65" i="14"/>
  <c r="K64" i="14"/>
  <c r="I64" i="14"/>
  <c r="G64" i="14"/>
  <c r="E64" i="14"/>
  <c r="K65" i="13"/>
  <c r="I65" i="13"/>
  <c r="G65" i="13"/>
  <c r="E65" i="13"/>
  <c r="K64" i="13"/>
  <c r="I64" i="13"/>
  <c r="G64" i="13"/>
  <c r="E64" i="13"/>
  <c r="K65" i="12"/>
  <c r="I65" i="12"/>
  <c r="G65" i="12"/>
  <c r="E65" i="12"/>
  <c r="K64" i="12"/>
  <c r="I64" i="12"/>
  <c r="G64" i="12"/>
  <c r="E64" i="12"/>
  <c r="K65" i="11"/>
  <c r="I65" i="11"/>
  <c r="G65" i="11"/>
  <c r="E65" i="11"/>
  <c r="K64" i="11"/>
  <c r="I64" i="11"/>
  <c r="G64" i="11"/>
  <c r="E64" i="11"/>
  <c r="K65" i="10"/>
  <c r="I65" i="10"/>
  <c r="G65" i="10"/>
  <c r="E65" i="10"/>
  <c r="K64" i="10"/>
  <c r="I64" i="10"/>
  <c r="G64" i="10"/>
  <c r="E64" i="10"/>
  <c r="K65" i="9"/>
  <c r="I65" i="9"/>
  <c r="G65" i="9"/>
  <c r="E65" i="9"/>
  <c r="K64" i="9"/>
  <c r="I64" i="9"/>
  <c r="G64" i="9"/>
  <c r="E64" i="9"/>
  <c r="K65" i="1"/>
  <c r="I65" i="1"/>
  <c r="G65" i="1"/>
  <c r="E65" i="1"/>
  <c r="K64" i="1"/>
  <c r="I64" i="1"/>
  <c r="G64" i="1"/>
  <c r="E64" i="1"/>
  <c r="S52" i="1"/>
  <c r="S51" i="1"/>
  <c r="T39" i="1"/>
  <c r="S52" i="9"/>
  <c r="S51" i="9"/>
  <c r="T39" i="9"/>
  <c r="S52" i="10"/>
  <c r="S51" i="10"/>
  <c r="T39" i="10"/>
  <c r="S52" i="11"/>
  <c r="S51" i="11"/>
  <c r="T39" i="11"/>
  <c r="S52" i="12"/>
  <c r="S51" i="12"/>
  <c r="T39" i="12"/>
  <c r="S52" i="13"/>
  <c r="S51" i="13"/>
  <c r="T39" i="13"/>
  <c r="S52" i="14"/>
  <c r="S51" i="14"/>
  <c r="T39" i="14"/>
  <c r="S52" i="15"/>
  <c r="S51" i="15"/>
  <c r="T39" i="15"/>
  <c r="S52" i="16"/>
  <c r="S51" i="16"/>
  <c r="T39" i="16"/>
  <c r="S54" i="14" l="1"/>
  <c r="S57" i="14" s="1"/>
  <c r="S58" i="14" s="1"/>
  <c r="S54" i="12"/>
  <c r="S57" i="12" s="1"/>
  <c r="S58" i="12" s="1"/>
  <c r="S54" i="10"/>
  <c r="S57" i="10" s="1"/>
  <c r="S58" i="10" s="1"/>
  <c r="S54" i="15"/>
  <c r="S57" i="15" s="1"/>
  <c r="S58" i="15" s="1"/>
  <c r="S54" i="13"/>
  <c r="S57" i="13" s="1"/>
  <c r="S58" i="13" s="1"/>
  <c r="S54" i="11"/>
  <c r="S57" i="11" s="1"/>
  <c r="S58" i="11" s="1"/>
  <c r="S54" i="1"/>
  <c r="S57" i="1" s="1"/>
  <c r="S58" i="1" s="1"/>
  <c r="S54" i="9"/>
  <c r="S57" i="9" s="1"/>
  <c r="S58" i="9" s="1"/>
  <c r="S54" i="16"/>
  <c r="S57" i="16" s="1"/>
  <c r="S58" i="16" s="1"/>
  <c r="E85" i="1"/>
  <c r="E84" i="1"/>
  <c r="M89" i="1" s="1"/>
  <c r="E83" i="1"/>
  <c r="E82" i="1"/>
  <c r="M81" i="1"/>
  <c r="E81" i="1" s="1"/>
  <c r="M80" i="1"/>
  <c r="E80" i="1" s="1"/>
  <c r="M79" i="1"/>
  <c r="K70" i="1"/>
  <c r="I70" i="1"/>
  <c r="G70" i="1"/>
  <c r="E70" i="1"/>
  <c r="K69" i="1"/>
  <c r="I69" i="1"/>
  <c r="G69" i="1"/>
  <c r="E69" i="1"/>
  <c r="K68" i="1"/>
  <c r="I68" i="1"/>
  <c r="I71" i="1" s="1"/>
  <c r="G68" i="1"/>
  <c r="G71" i="1" s="1"/>
  <c r="E68" i="1"/>
  <c r="E71" i="1" s="1"/>
  <c r="K61" i="1"/>
  <c r="I61" i="1"/>
  <c r="G61" i="1"/>
  <c r="E61" i="1"/>
  <c r="K60" i="1"/>
  <c r="I60" i="1"/>
  <c r="G60" i="1"/>
  <c r="E60" i="1"/>
  <c r="K59" i="1"/>
  <c r="I59" i="1"/>
  <c r="G59" i="1"/>
  <c r="E59" i="1"/>
  <c r="K58" i="1"/>
  <c r="I58" i="1"/>
  <c r="G58" i="1"/>
  <c r="E58" i="1"/>
  <c r="K57" i="1"/>
  <c r="K62" i="1" s="1"/>
  <c r="I57" i="1"/>
  <c r="I62" i="1" s="1"/>
  <c r="G57" i="1"/>
  <c r="G62" i="1" s="1"/>
  <c r="E57" i="1"/>
  <c r="K52" i="1"/>
  <c r="K66" i="1" s="1"/>
  <c r="I52" i="1"/>
  <c r="G52" i="1"/>
  <c r="G66" i="1" s="1"/>
  <c r="E52" i="1"/>
  <c r="E44" i="1"/>
  <c r="S39" i="1" s="1"/>
  <c r="T52" i="1" s="1"/>
  <c r="K43" i="1"/>
  <c r="I43" i="1"/>
  <c r="G43" i="1"/>
  <c r="E43" i="1"/>
  <c r="E85" i="9"/>
  <c r="E84" i="9"/>
  <c r="M89" i="9" s="1"/>
  <c r="E83" i="9"/>
  <c r="E82" i="9"/>
  <c r="M81" i="9"/>
  <c r="E81" i="9" s="1"/>
  <c r="M80" i="9"/>
  <c r="E80" i="9" s="1"/>
  <c r="M79" i="9"/>
  <c r="K70" i="9"/>
  <c r="I70" i="9"/>
  <c r="G70" i="9"/>
  <c r="E70" i="9"/>
  <c r="K69" i="9"/>
  <c r="I69" i="9"/>
  <c r="G69" i="9"/>
  <c r="E69" i="9"/>
  <c r="K68" i="9"/>
  <c r="K71" i="9" s="1"/>
  <c r="I68" i="9"/>
  <c r="I71" i="9" s="1"/>
  <c r="G68" i="9"/>
  <c r="G71" i="9" s="1"/>
  <c r="E68" i="9"/>
  <c r="E71" i="9" s="1"/>
  <c r="K66" i="9"/>
  <c r="K61" i="9"/>
  <c r="I61" i="9"/>
  <c r="G61" i="9"/>
  <c r="E61" i="9"/>
  <c r="K60" i="9"/>
  <c r="I60" i="9"/>
  <c r="G60" i="9"/>
  <c r="E60" i="9"/>
  <c r="K59" i="9"/>
  <c r="I59" i="9"/>
  <c r="G59" i="9"/>
  <c r="E59" i="9"/>
  <c r="K58" i="9"/>
  <c r="I58" i="9"/>
  <c r="G58" i="9"/>
  <c r="E58" i="9"/>
  <c r="K57" i="9"/>
  <c r="I57" i="9"/>
  <c r="I62" i="9" s="1"/>
  <c r="G57" i="9"/>
  <c r="E57" i="9"/>
  <c r="K52" i="9"/>
  <c r="I52" i="9"/>
  <c r="I66" i="9" s="1"/>
  <c r="G52" i="9"/>
  <c r="E52" i="9"/>
  <c r="E44" i="9"/>
  <c r="S39" i="9" s="1"/>
  <c r="T51" i="9" s="1"/>
  <c r="K43" i="9"/>
  <c r="I43" i="9"/>
  <c r="G43" i="9"/>
  <c r="E43" i="9"/>
  <c r="E85" i="10"/>
  <c r="E84" i="10"/>
  <c r="E83" i="10"/>
  <c r="E82" i="10"/>
  <c r="M81" i="10"/>
  <c r="E81" i="10" s="1"/>
  <c r="M80" i="10"/>
  <c r="E80" i="10" s="1"/>
  <c r="M79" i="10"/>
  <c r="K70" i="10"/>
  <c r="I70" i="10"/>
  <c r="G70" i="10"/>
  <c r="E70" i="10"/>
  <c r="K69" i="10"/>
  <c r="I69" i="10"/>
  <c r="G69" i="10"/>
  <c r="E69" i="10"/>
  <c r="K68" i="10"/>
  <c r="I68" i="10"/>
  <c r="I71" i="10" s="1"/>
  <c r="G68" i="10"/>
  <c r="G71" i="10" s="1"/>
  <c r="E68" i="10"/>
  <c r="E71" i="10" s="1"/>
  <c r="K61" i="10"/>
  <c r="I61" i="10"/>
  <c r="G61" i="10"/>
  <c r="E61" i="10"/>
  <c r="K60" i="10"/>
  <c r="I60" i="10"/>
  <c r="G60" i="10"/>
  <c r="E60" i="10"/>
  <c r="K59" i="10"/>
  <c r="I59" i="10"/>
  <c r="G59" i="10"/>
  <c r="E59" i="10"/>
  <c r="K58" i="10"/>
  <c r="I58" i="10"/>
  <c r="G58" i="10"/>
  <c r="E58" i="10"/>
  <c r="K57" i="10"/>
  <c r="I57" i="10"/>
  <c r="G57" i="10"/>
  <c r="E57" i="10"/>
  <c r="K52" i="10"/>
  <c r="K66" i="10" s="1"/>
  <c r="I52" i="10"/>
  <c r="G52" i="10"/>
  <c r="G66" i="10" s="1"/>
  <c r="E52" i="10"/>
  <c r="E44" i="10"/>
  <c r="S39" i="10" s="1"/>
  <c r="T52" i="10" s="1"/>
  <c r="K43" i="10"/>
  <c r="I43" i="10"/>
  <c r="G43" i="10"/>
  <c r="E43" i="10"/>
  <c r="E85" i="11"/>
  <c r="E84" i="11"/>
  <c r="M89" i="11" s="1"/>
  <c r="E83" i="11"/>
  <c r="E82" i="11"/>
  <c r="M81" i="11"/>
  <c r="E81" i="11"/>
  <c r="M80" i="11"/>
  <c r="E80" i="11"/>
  <c r="M79" i="11"/>
  <c r="K70" i="11"/>
  <c r="I70" i="11"/>
  <c r="G70" i="11"/>
  <c r="E70" i="11"/>
  <c r="K69" i="11"/>
  <c r="I69" i="11"/>
  <c r="G69" i="11"/>
  <c r="E69" i="11"/>
  <c r="K68" i="11"/>
  <c r="I68" i="11"/>
  <c r="I71" i="11" s="1"/>
  <c r="G68" i="11"/>
  <c r="G71" i="11" s="1"/>
  <c r="E68" i="11"/>
  <c r="E71" i="11" s="1"/>
  <c r="K66" i="11"/>
  <c r="K61" i="11"/>
  <c r="I61" i="11"/>
  <c r="G61" i="11"/>
  <c r="E61" i="11"/>
  <c r="K60" i="11"/>
  <c r="I60" i="11"/>
  <c r="G60" i="11"/>
  <c r="E60" i="11"/>
  <c r="K59" i="11"/>
  <c r="I59" i="11"/>
  <c r="G59" i="11"/>
  <c r="E59" i="11"/>
  <c r="K58" i="11"/>
  <c r="I58" i="11"/>
  <c r="G58" i="11"/>
  <c r="E58" i="11"/>
  <c r="K57" i="11"/>
  <c r="I57" i="11"/>
  <c r="G57" i="11"/>
  <c r="E57" i="11"/>
  <c r="K52" i="11"/>
  <c r="I52" i="11"/>
  <c r="I66" i="11" s="1"/>
  <c r="G52" i="11"/>
  <c r="E52" i="11"/>
  <c r="I89" i="11" s="1"/>
  <c r="E44" i="11"/>
  <c r="S39" i="11" s="1"/>
  <c r="T52" i="11" s="1"/>
  <c r="K43" i="11"/>
  <c r="I43" i="11"/>
  <c r="G43" i="11"/>
  <c r="E43" i="11"/>
  <c r="E85" i="12"/>
  <c r="E84" i="12"/>
  <c r="E83" i="12"/>
  <c r="E82" i="12"/>
  <c r="M81" i="12"/>
  <c r="E81" i="12" s="1"/>
  <c r="M80" i="12"/>
  <c r="E80" i="12" s="1"/>
  <c r="M79" i="12"/>
  <c r="K70" i="12"/>
  <c r="I70" i="12"/>
  <c r="G70" i="12"/>
  <c r="E70" i="12"/>
  <c r="K69" i="12"/>
  <c r="I69" i="12"/>
  <c r="G69" i="12"/>
  <c r="E69" i="12"/>
  <c r="K68" i="12"/>
  <c r="I68" i="12"/>
  <c r="I71" i="12" s="1"/>
  <c r="G68" i="12"/>
  <c r="G71" i="12" s="1"/>
  <c r="E68" i="12"/>
  <c r="E71" i="12" s="1"/>
  <c r="K61" i="12"/>
  <c r="I61" i="12"/>
  <c r="G61" i="12"/>
  <c r="E61" i="12"/>
  <c r="K60" i="12"/>
  <c r="I60" i="12"/>
  <c r="G60" i="12"/>
  <c r="E60" i="12"/>
  <c r="K59" i="12"/>
  <c r="I59" i="12"/>
  <c r="G59" i="12"/>
  <c r="E59" i="12"/>
  <c r="K58" i="12"/>
  <c r="I58" i="12"/>
  <c r="G58" i="12"/>
  <c r="E58" i="12"/>
  <c r="K57" i="12"/>
  <c r="I57" i="12"/>
  <c r="G57" i="12"/>
  <c r="G62" i="12" s="1"/>
  <c r="E57" i="12"/>
  <c r="K52" i="12"/>
  <c r="K66" i="12" s="1"/>
  <c r="I52" i="12"/>
  <c r="G52" i="12"/>
  <c r="G66" i="12" s="1"/>
  <c r="E52" i="12"/>
  <c r="E44" i="12"/>
  <c r="S39" i="12" s="1"/>
  <c r="T51" i="12" s="1"/>
  <c r="K43" i="12"/>
  <c r="I43" i="12"/>
  <c r="G43" i="12"/>
  <c r="E43" i="12"/>
  <c r="E85" i="13"/>
  <c r="E84" i="13"/>
  <c r="M89" i="13" s="1"/>
  <c r="E83" i="13"/>
  <c r="E82" i="13"/>
  <c r="M81" i="13"/>
  <c r="E81" i="13"/>
  <c r="M80" i="13"/>
  <c r="E80" i="13"/>
  <c r="M79" i="13"/>
  <c r="K70" i="13"/>
  <c r="I70" i="13"/>
  <c r="G70" i="13"/>
  <c r="E70" i="13"/>
  <c r="K69" i="13"/>
  <c r="I69" i="13"/>
  <c r="G69" i="13"/>
  <c r="E69" i="13"/>
  <c r="K68" i="13"/>
  <c r="I68" i="13"/>
  <c r="I71" i="13" s="1"/>
  <c r="G68" i="13"/>
  <c r="G71" i="13" s="1"/>
  <c r="E68" i="13"/>
  <c r="E71" i="13" s="1"/>
  <c r="K66" i="13"/>
  <c r="K61" i="13"/>
  <c r="I61" i="13"/>
  <c r="G61" i="13"/>
  <c r="E61" i="13"/>
  <c r="K60" i="13"/>
  <c r="I60" i="13"/>
  <c r="G60" i="13"/>
  <c r="E60" i="13"/>
  <c r="K59" i="13"/>
  <c r="I59" i="13"/>
  <c r="G59" i="13"/>
  <c r="E59" i="13"/>
  <c r="K58" i="13"/>
  <c r="I58" i="13"/>
  <c r="G58" i="13"/>
  <c r="E58" i="13"/>
  <c r="K57" i="13"/>
  <c r="K62" i="13" s="1"/>
  <c r="I57" i="13"/>
  <c r="I62" i="13" s="1"/>
  <c r="G57" i="13"/>
  <c r="G62" i="13" s="1"/>
  <c r="E57" i="13"/>
  <c r="K52" i="13"/>
  <c r="I52" i="13"/>
  <c r="I66" i="13" s="1"/>
  <c r="G52" i="13"/>
  <c r="E52" i="13"/>
  <c r="E44" i="13"/>
  <c r="S39" i="13" s="1"/>
  <c r="T52" i="13" s="1"/>
  <c r="K43" i="13"/>
  <c r="I43" i="13"/>
  <c r="G43" i="13"/>
  <c r="E43" i="13"/>
  <c r="E85" i="14"/>
  <c r="E84" i="14"/>
  <c r="M89" i="14" s="1"/>
  <c r="E83" i="14"/>
  <c r="E82" i="14"/>
  <c r="M81" i="14"/>
  <c r="E81" i="14" s="1"/>
  <c r="M80" i="14"/>
  <c r="E80" i="14" s="1"/>
  <c r="M79" i="14"/>
  <c r="K70" i="14"/>
  <c r="I70" i="14"/>
  <c r="G70" i="14"/>
  <c r="E70" i="14"/>
  <c r="K69" i="14"/>
  <c r="I69" i="14"/>
  <c r="G69" i="14"/>
  <c r="E69" i="14"/>
  <c r="K68" i="14"/>
  <c r="K71" i="14" s="1"/>
  <c r="I68" i="14"/>
  <c r="G68" i="14"/>
  <c r="G71" i="14" s="1"/>
  <c r="E68" i="14"/>
  <c r="E71" i="14" s="1"/>
  <c r="K61" i="14"/>
  <c r="I61" i="14"/>
  <c r="G61" i="14"/>
  <c r="E61" i="14"/>
  <c r="K60" i="14"/>
  <c r="I60" i="14"/>
  <c r="G60" i="14"/>
  <c r="E60" i="14"/>
  <c r="K59" i="14"/>
  <c r="I59" i="14"/>
  <c r="G59" i="14"/>
  <c r="E59" i="14"/>
  <c r="K58" i="14"/>
  <c r="I58" i="14"/>
  <c r="G58" i="14"/>
  <c r="E58" i="14"/>
  <c r="K57" i="14"/>
  <c r="I57" i="14"/>
  <c r="G57" i="14"/>
  <c r="E57" i="14"/>
  <c r="K52" i="14"/>
  <c r="K66" i="14" s="1"/>
  <c r="I52" i="14"/>
  <c r="I66" i="14" s="1"/>
  <c r="G52" i="14"/>
  <c r="G66" i="14" s="1"/>
  <c r="E52" i="14"/>
  <c r="E44" i="14"/>
  <c r="S39" i="14" s="1"/>
  <c r="T52" i="14" s="1"/>
  <c r="K43" i="14"/>
  <c r="I43" i="14"/>
  <c r="G43" i="14"/>
  <c r="E43" i="14"/>
  <c r="E85" i="15"/>
  <c r="E84" i="15"/>
  <c r="M89" i="15" s="1"/>
  <c r="E83" i="15"/>
  <c r="E82" i="15"/>
  <c r="M81" i="15"/>
  <c r="E81" i="15"/>
  <c r="M80" i="15"/>
  <c r="E80" i="15"/>
  <c r="M79" i="15"/>
  <c r="K71" i="15"/>
  <c r="K70" i="15"/>
  <c r="I70" i="15"/>
  <c r="G70" i="15"/>
  <c r="E70" i="15"/>
  <c r="K69" i="15"/>
  <c r="I69" i="15"/>
  <c r="G69" i="15"/>
  <c r="E69" i="15"/>
  <c r="K68" i="15"/>
  <c r="I68" i="15"/>
  <c r="I71" i="15" s="1"/>
  <c r="G68" i="15"/>
  <c r="G71" i="15" s="1"/>
  <c r="E68" i="15"/>
  <c r="E71" i="15" s="1"/>
  <c r="K61" i="15"/>
  <c r="I61" i="15"/>
  <c r="G61" i="15"/>
  <c r="E61" i="15"/>
  <c r="K60" i="15"/>
  <c r="I60" i="15"/>
  <c r="G60" i="15"/>
  <c r="E60" i="15"/>
  <c r="K59" i="15"/>
  <c r="I59" i="15"/>
  <c r="G59" i="15"/>
  <c r="E59" i="15"/>
  <c r="K58" i="15"/>
  <c r="I58" i="15"/>
  <c r="G58" i="15"/>
  <c r="E58" i="15"/>
  <c r="K57" i="15"/>
  <c r="K62" i="15" s="1"/>
  <c r="I57" i="15"/>
  <c r="G57" i="15"/>
  <c r="E57" i="15"/>
  <c r="K52" i="15"/>
  <c r="K66" i="15" s="1"/>
  <c r="I52" i="15"/>
  <c r="I66" i="15" s="1"/>
  <c r="G52" i="15"/>
  <c r="E52" i="15"/>
  <c r="E66" i="15" s="1"/>
  <c r="E44" i="15"/>
  <c r="S39" i="15" s="1"/>
  <c r="T52" i="15" s="1"/>
  <c r="K43" i="15"/>
  <c r="I43" i="15"/>
  <c r="G43" i="15"/>
  <c r="E43" i="15"/>
  <c r="E85" i="16"/>
  <c r="E84" i="16"/>
  <c r="E83" i="16"/>
  <c r="E82" i="16"/>
  <c r="M81" i="16"/>
  <c r="E81" i="16" s="1"/>
  <c r="M80" i="16"/>
  <c r="E80" i="16"/>
  <c r="M79" i="16"/>
  <c r="K70" i="16"/>
  <c r="I70" i="16"/>
  <c r="G70" i="16"/>
  <c r="E70" i="16"/>
  <c r="K69" i="16"/>
  <c r="I69" i="16"/>
  <c r="G69" i="16"/>
  <c r="E69" i="16"/>
  <c r="K68" i="16"/>
  <c r="K71" i="16" s="1"/>
  <c r="I68" i="16"/>
  <c r="I71" i="16" s="1"/>
  <c r="G68" i="16"/>
  <c r="G71" i="16" s="1"/>
  <c r="E68" i="16"/>
  <c r="K61" i="16"/>
  <c r="I61" i="16"/>
  <c r="G61" i="16"/>
  <c r="E61" i="16"/>
  <c r="K60" i="16"/>
  <c r="I60" i="16"/>
  <c r="G60" i="16"/>
  <c r="E60" i="16"/>
  <c r="K59" i="16"/>
  <c r="I59" i="16"/>
  <c r="G59" i="16"/>
  <c r="E59" i="16"/>
  <c r="K58" i="16"/>
  <c r="I58" i="16"/>
  <c r="G58" i="16"/>
  <c r="E58" i="16"/>
  <c r="K57" i="16"/>
  <c r="I57" i="16"/>
  <c r="I62" i="16" s="1"/>
  <c r="G57" i="16"/>
  <c r="E57" i="16"/>
  <c r="K52" i="16"/>
  <c r="I52" i="16"/>
  <c r="I66" i="16" s="1"/>
  <c r="G52" i="16"/>
  <c r="G66" i="16" s="1"/>
  <c r="E52" i="16"/>
  <c r="E44" i="16"/>
  <c r="S39" i="16" s="1"/>
  <c r="T52" i="16" s="1"/>
  <c r="K43" i="16"/>
  <c r="I43" i="16"/>
  <c r="G43" i="16"/>
  <c r="E43" i="16"/>
  <c r="I89" i="9" l="1"/>
  <c r="I89" i="13"/>
  <c r="S59" i="14"/>
  <c r="T59" i="14"/>
  <c r="K71" i="13"/>
  <c r="S59" i="12"/>
  <c r="T59" i="12"/>
  <c r="E62" i="11"/>
  <c r="K71" i="11"/>
  <c r="S59" i="10"/>
  <c r="T59" i="10"/>
  <c r="E62" i="9"/>
  <c r="S59" i="9"/>
  <c r="T59" i="9"/>
  <c r="T59" i="1"/>
  <c r="S59" i="1"/>
  <c r="T51" i="1"/>
  <c r="T54" i="1" s="1"/>
  <c r="T57" i="1" s="1"/>
  <c r="T58" i="1" s="1"/>
  <c r="T52" i="12"/>
  <c r="T51" i="13"/>
  <c r="T54" i="13" s="1"/>
  <c r="T57" i="13" s="1"/>
  <c r="T58" i="13" s="1"/>
  <c r="T51" i="16"/>
  <c r="T54" i="16" s="1"/>
  <c r="T57" i="16" s="1"/>
  <c r="T58" i="16" s="1"/>
  <c r="T52" i="9"/>
  <c r="T51" i="10"/>
  <c r="T54" i="10" s="1"/>
  <c r="T57" i="10" s="1"/>
  <c r="T58" i="10" s="1"/>
  <c r="T51" i="14"/>
  <c r="T54" i="14" s="1"/>
  <c r="T57" i="14" s="1"/>
  <c r="T58" i="14" s="1"/>
  <c r="I89" i="16"/>
  <c r="E71" i="16"/>
  <c r="S59" i="16"/>
  <c r="T59" i="16"/>
  <c r="M89" i="16"/>
  <c r="I89" i="15"/>
  <c r="T59" i="15"/>
  <c r="S59" i="15"/>
  <c r="I89" i="14"/>
  <c r="I71" i="14"/>
  <c r="G66" i="13"/>
  <c r="T59" i="13"/>
  <c r="S59" i="13"/>
  <c r="I89" i="12"/>
  <c r="I66" i="12"/>
  <c r="I72" i="12" s="1"/>
  <c r="I75" i="12" s="1"/>
  <c r="K71" i="12"/>
  <c r="M89" i="12"/>
  <c r="G66" i="11"/>
  <c r="T59" i="11"/>
  <c r="S59" i="11"/>
  <c r="I89" i="10"/>
  <c r="I66" i="10"/>
  <c r="K71" i="10"/>
  <c r="M89" i="10"/>
  <c r="I89" i="1"/>
  <c r="I66" i="1"/>
  <c r="K71" i="1"/>
  <c r="T51" i="11"/>
  <c r="T54" i="11" s="1"/>
  <c r="T57" i="11" s="1"/>
  <c r="T58" i="11" s="1"/>
  <c r="T51" i="15"/>
  <c r="T54" i="15" s="1"/>
  <c r="T57" i="15" s="1"/>
  <c r="T58" i="15" s="1"/>
  <c r="E62" i="1"/>
  <c r="K72" i="1"/>
  <c r="K75" i="1" s="1"/>
  <c r="K62" i="9"/>
  <c r="K72" i="9" s="1"/>
  <c r="K75" i="9" s="1"/>
  <c r="G62" i="9"/>
  <c r="E62" i="10"/>
  <c r="I62" i="10"/>
  <c r="G62" i="10"/>
  <c r="G72" i="10" s="1"/>
  <c r="G75" i="10" s="1"/>
  <c r="K62" i="10"/>
  <c r="K72" i="10" s="1"/>
  <c r="K75" i="10" s="1"/>
  <c r="G62" i="11"/>
  <c r="K62" i="11"/>
  <c r="I62" i="11"/>
  <c r="I62" i="12"/>
  <c r="K62" i="12"/>
  <c r="K72" i="12" s="1"/>
  <c r="K75" i="12" s="1"/>
  <c r="E62" i="12"/>
  <c r="E62" i="13"/>
  <c r="G62" i="14"/>
  <c r="E62" i="14"/>
  <c r="I62" i="14"/>
  <c r="K62" i="14"/>
  <c r="E62" i="15"/>
  <c r="E72" i="15" s="1"/>
  <c r="E75" i="15" s="1"/>
  <c r="G62" i="15"/>
  <c r="I62" i="15"/>
  <c r="E62" i="16"/>
  <c r="K62" i="16"/>
  <c r="G62" i="16"/>
  <c r="G72" i="1"/>
  <c r="G75" i="1" s="1"/>
  <c r="I72" i="1"/>
  <c r="I75" i="1" s="1"/>
  <c r="E66" i="1"/>
  <c r="E66" i="9"/>
  <c r="G66" i="9"/>
  <c r="G72" i="9" s="1"/>
  <c r="G75" i="9" s="1"/>
  <c r="I72" i="9"/>
  <c r="I75" i="9" s="1"/>
  <c r="I72" i="10"/>
  <c r="I75" i="10" s="1"/>
  <c r="E66" i="10"/>
  <c r="E72" i="10" s="1"/>
  <c r="E75" i="10" s="1"/>
  <c r="K72" i="11"/>
  <c r="K75" i="11" s="1"/>
  <c r="G72" i="11"/>
  <c r="G75" i="11" s="1"/>
  <c r="I72" i="11"/>
  <c r="I75" i="11" s="1"/>
  <c r="E66" i="11"/>
  <c r="G72" i="12"/>
  <c r="G75" i="12" s="1"/>
  <c r="E66" i="12"/>
  <c r="E72" i="12" s="1"/>
  <c r="E75" i="12" s="1"/>
  <c r="E79" i="13"/>
  <c r="K72" i="13"/>
  <c r="K75" i="13" s="1"/>
  <c r="G72" i="13"/>
  <c r="G75" i="13" s="1"/>
  <c r="I72" i="13"/>
  <c r="I75" i="13" s="1"/>
  <c r="E66" i="13"/>
  <c r="E72" i="13" s="1"/>
  <c r="E75" i="13" s="1"/>
  <c r="E79" i="14"/>
  <c r="I72" i="14"/>
  <c r="I75" i="14" s="1"/>
  <c r="K72" i="14"/>
  <c r="K75" i="14" s="1"/>
  <c r="G72" i="14"/>
  <c r="G75" i="14" s="1"/>
  <c r="E66" i="14"/>
  <c r="K89" i="14" s="1"/>
  <c r="K72" i="15"/>
  <c r="K75" i="15" s="1"/>
  <c r="I72" i="15"/>
  <c r="I75" i="15" s="1"/>
  <c r="G66" i="15"/>
  <c r="G72" i="15" s="1"/>
  <c r="G75" i="15" s="1"/>
  <c r="K66" i="16"/>
  <c r="K72" i="16" s="1"/>
  <c r="K75" i="16" s="1"/>
  <c r="E72" i="16"/>
  <c r="E75" i="16" s="1"/>
  <c r="G72" i="16"/>
  <c r="G75" i="16" s="1"/>
  <c r="I72" i="16"/>
  <c r="I75" i="16" s="1"/>
  <c r="E66" i="16"/>
  <c r="E85" i="17"/>
  <c r="E84" i="17"/>
  <c r="E83" i="17"/>
  <c r="E82" i="17"/>
  <c r="M81" i="17"/>
  <c r="E81" i="17" s="1"/>
  <c r="M80" i="17"/>
  <c r="E80" i="17"/>
  <c r="M79" i="17"/>
  <c r="S59" i="17" s="1"/>
  <c r="K70" i="17"/>
  <c r="I70" i="17"/>
  <c r="G70" i="17"/>
  <c r="E70" i="17"/>
  <c r="K69" i="17"/>
  <c r="I69" i="17"/>
  <c r="G69" i="17"/>
  <c r="E69" i="17"/>
  <c r="K68" i="17"/>
  <c r="I68" i="17"/>
  <c r="I71" i="17" s="1"/>
  <c r="G68" i="17"/>
  <c r="G71" i="17" s="1"/>
  <c r="E68" i="17"/>
  <c r="E71" i="17" s="1"/>
  <c r="K61" i="17"/>
  <c r="I61" i="17"/>
  <c r="G61" i="17"/>
  <c r="E61" i="17"/>
  <c r="K60" i="17"/>
  <c r="I60" i="17"/>
  <c r="G60" i="17"/>
  <c r="E60" i="17"/>
  <c r="T59" i="17"/>
  <c r="K59" i="17"/>
  <c r="I59" i="17"/>
  <c r="G59" i="17"/>
  <c r="E59" i="17"/>
  <c r="K58" i="17"/>
  <c r="I58" i="17"/>
  <c r="G58" i="17"/>
  <c r="E58" i="17"/>
  <c r="K57" i="17"/>
  <c r="I57" i="17"/>
  <c r="G57" i="17"/>
  <c r="E57" i="17"/>
  <c r="S52" i="17"/>
  <c r="K52" i="17"/>
  <c r="I52" i="17"/>
  <c r="I66" i="17" s="1"/>
  <c r="G52" i="17"/>
  <c r="G66" i="17" s="1"/>
  <c r="E52" i="17"/>
  <c r="S51" i="17"/>
  <c r="E44" i="17"/>
  <c r="S39" i="17" s="1"/>
  <c r="K43" i="17"/>
  <c r="I43" i="17"/>
  <c r="G43" i="17"/>
  <c r="E43" i="17"/>
  <c r="T39" i="17"/>
  <c r="E72" i="14" l="1"/>
  <c r="E75" i="14" s="1"/>
  <c r="E77" i="14" s="1"/>
  <c r="E89" i="14" s="1"/>
  <c r="I89" i="17"/>
  <c r="K62" i="17"/>
  <c r="I62" i="17"/>
  <c r="I72" i="17" s="1"/>
  <c r="I75" i="17" s="1"/>
  <c r="M89" i="17"/>
  <c r="T54" i="9"/>
  <c r="T57" i="9" s="1"/>
  <c r="T58" i="9" s="1"/>
  <c r="K71" i="17"/>
  <c r="T58" i="12"/>
  <c r="T54" i="12"/>
  <c r="T57" i="12" s="1"/>
  <c r="K89" i="13"/>
  <c r="G62" i="17"/>
  <c r="E62" i="17"/>
  <c r="E79" i="1"/>
  <c r="K89" i="1" s="1"/>
  <c r="E72" i="1"/>
  <c r="E75" i="1" s="1"/>
  <c r="E77" i="1" s="1"/>
  <c r="E89" i="1" s="1"/>
  <c r="E79" i="9"/>
  <c r="K89" i="9" s="1"/>
  <c r="E72" i="9"/>
  <c r="E75" i="9" s="1"/>
  <c r="E77" i="9" s="1"/>
  <c r="E89" i="9" s="1"/>
  <c r="E77" i="10"/>
  <c r="E79" i="10"/>
  <c r="K89" i="10" s="1"/>
  <c r="E72" i="11"/>
  <c r="E75" i="11" s="1"/>
  <c r="E77" i="11" s="1"/>
  <c r="E79" i="11"/>
  <c r="K89" i="11" s="1"/>
  <c r="E77" i="12"/>
  <c r="E79" i="12"/>
  <c r="K89" i="12" s="1"/>
  <c r="E77" i="13"/>
  <c r="E89" i="13" s="1"/>
  <c r="E79" i="15"/>
  <c r="K89" i="15" s="1"/>
  <c r="E77" i="15"/>
  <c r="E77" i="16"/>
  <c r="E79" i="16"/>
  <c r="K89" i="16" s="1"/>
  <c r="T52" i="17"/>
  <c r="T51" i="17"/>
  <c r="K66" i="17"/>
  <c r="G72" i="17"/>
  <c r="G75" i="17" s="1"/>
  <c r="E66" i="17"/>
  <c r="S54" i="17"/>
  <c r="S57" i="17" s="1"/>
  <c r="S58" i="17" s="1"/>
  <c r="E72" i="17" l="1"/>
  <c r="E75" i="17" s="1"/>
  <c r="E89" i="15"/>
  <c r="E89" i="10"/>
  <c r="E89" i="11"/>
  <c r="E89" i="12"/>
  <c r="E89" i="16"/>
  <c r="K72" i="17"/>
  <c r="K75" i="17" s="1"/>
  <c r="E77" i="17" s="1"/>
  <c r="T54" i="17"/>
  <c r="T57" i="17" s="1"/>
  <c r="T58" i="17" s="1"/>
  <c r="E79" i="17"/>
  <c r="K89" i="17" s="1"/>
  <c r="E89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EBC029B6-7404-4FBD-9E8B-C3A284DE646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8F833E26-C8AE-45F0-A561-E7C6C916D75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BBEB17A1-76C6-4B7F-9DDB-EE2F8302E3E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930B68F9-96C9-465D-B783-2D86C7CD35F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BC1A0C12-DBF8-4C6E-80C3-B832B56873B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E43 multiplizieren.</t>
        </r>
      </text>
    </comment>
    <comment ref="G48" authorId="0" shapeId="0" xr:uid="{7831D3B1-D45F-448E-B005-12ED1D9DFD6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G43 multiplizieren.</t>
        </r>
      </text>
    </comment>
    <comment ref="I48" authorId="0" shapeId="0" xr:uid="{E5A4F343-4F7B-4528-B642-1E80D22DA94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I43 multiplizieren.</t>
        </r>
      </text>
    </comment>
    <comment ref="K48" authorId="0" shapeId="0" xr:uid="{154760F7-AD9B-4B6B-B302-35E46F640F7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K43 multiplizieren.</t>
        </r>
      </text>
    </comment>
    <comment ref="B49" authorId="0" shapeId="0" xr:uid="{C2092625-59AE-433F-8BA7-C7FF975A4F1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AE2A45D3-288A-419E-8306-3174A322325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E43 multiplizieren und mit Rechtsgrundlage nachweisen.</t>
        </r>
      </text>
    </comment>
    <comment ref="G49" authorId="0" shapeId="0" xr:uid="{1A5EE153-D527-4C1C-B7A9-9AB0FE2CB21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G43 multiplizieren und mit Rechtsgrundlage nachweisen.</t>
        </r>
      </text>
    </comment>
    <comment ref="I49" authorId="0" shapeId="0" xr:uid="{C1F24F60-BF4C-4CC5-8E0C-CBF7272304D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I43 multiplizieren und mit Rechtsgrundlage nachweisen.</t>
        </r>
      </text>
    </comment>
    <comment ref="K49" authorId="0" shapeId="0" xr:uid="{812107AD-E6BB-4793-B15B-4FE738CBF86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K43 multiplizieren und mit Rechtsgrundlage nachweisen.</t>
        </r>
      </text>
    </comment>
    <comment ref="B50" authorId="0" shapeId="0" xr:uid="{4FE4984C-A159-45B3-8E9B-F34189C5632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57301127-4E28-457C-9E2E-121A3ABA113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83814402-F503-460B-9495-C537BFBB3C2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D94B79AA-07D9-4E9D-8A32-9687A838F9C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0" authorId="0" shapeId="0" xr:uid="{E0E5CCE1-26C1-4BE8-A9BF-E37D718547C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B51" authorId="0" shapeId="0" xr:uid="{EDB6C4E7-9568-46C1-A5E4-AB8A5365719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129E6E81-CC0B-472C-9E50-27811854DB0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296A721E-E34F-474C-BCDC-38CA40265F4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68423B76-FF44-4998-8D01-B3B9D830D3A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1" authorId="0" shapeId="0" xr:uid="{3AE5D79B-8157-4260-B600-41C543AC6FD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E74" authorId="0" shapeId="0" xr:uid="{65408BD8-F0AE-44D4-81E8-C3E4D3948A6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DB3BAE68-5878-4ABE-A0D5-B0A04FD764B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D62B1CD5-D220-4C08-8D2A-F92A8E546C9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1368779D-FF3A-4807-9ACA-A8C48787254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F64838C6-EB28-4F85-BCB7-67BD00BC20B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00E2828B-FA67-475D-AC8E-17E75EE1FAA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D5534032-E6CF-4274-B35C-51EAA25D5B1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76E5B7CE-E9E5-4373-8DE8-4ED05B47E75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DF78F353-B42B-4EEB-8815-8D131F8FEFE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E43 multiplizieren.</t>
        </r>
      </text>
    </comment>
    <comment ref="G48" authorId="0" shapeId="0" xr:uid="{90790AC3-5696-45AD-A64D-CA54EB984BE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G43 multiplizieren.</t>
        </r>
      </text>
    </comment>
    <comment ref="I48" authorId="0" shapeId="0" xr:uid="{D70B4587-CEA1-41AF-AA23-F24005C28B6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I43 multiplizieren.</t>
        </r>
      </text>
    </comment>
    <comment ref="K48" authorId="0" shapeId="0" xr:uid="{4CACAD22-21AE-4271-82A2-B1B9877C0A6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K43 multiplizieren.</t>
        </r>
      </text>
    </comment>
    <comment ref="B49" authorId="0" shapeId="0" xr:uid="{11D0E004-2E0D-4991-9D79-C07A86F05FA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48AE55F0-8AD9-43E6-9390-8A750F2E235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E43 multiplizieren und mit Rechtsgrundlage nachweisen.</t>
        </r>
      </text>
    </comment>
    <comment ref="G49" authorId="0" shapeId="0" xr:uid="{9CDA20A7-7D50-473F-91AC-D14FA075FF9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G43 multiplizieren und mit Rechtsgrundlage nachweisen.</t>
        </r>
      </text>
    </comment>
    <comment ref="I49" authorId="0" shapeId="0" xr:uid="{3E25A548-564D-4189-80B6-F64D91C4AD7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I43 multiplizieren und mit Rechtsgrundlage nachweisen.</t>
        </r>
      </text>
    </comment>
    <comment ref="K49" authorId="0" shapeId="0" xr:uid="{E3BA80E0-FAF6-4D13-82CB-CBB79995CBE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K43 multiplizieren und mit Rechtsgrundlage nachweisen.</t>
        </r>
      </text>
    </comment>
    <comment ref="B50" authorId="0" shapeId="0" xr:uid="{2CABC7B0-E192-4E5C-9BCC-3DBD0B31060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A3D17805-89A1-4A3C-A9AF-38ADA43C352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C258EADE-0F67-4957-B827-D25B2C4398E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63963E6A-7B37-4F59-9D2C-8D633B33766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0" authorId="0" shapeId="0" xr:uid="{443F10CF-C732-4C91-BD37-EAC62AC0669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B51" authorId="0" shapeId="0" xr:uid="{FCED26DD-333E-41CD-AD87-E8843C723D3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7B8936C8-E37E-4194-9F78-C56FB19F70B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947E849E-74F0-4DBB-AA43-F2B9E90B10D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548E4616-97CA-4E0C-AB39-0A4FA38C52D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1" authorId="0" shapeId="0" xr:uid="{040BE145-2CE9-493A-8798-8599BE930B7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E74" authorId="0" shapeId="0" xr:uid="{EA3C81FC-4938-4576-81D3-001C88647B1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451EC794-B148-4188-816D-AED571B7710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92AD199F-170C-4535-AA37-0035EE0718E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2123F66C-A3FC-4CD6-8FD1-E3C3A754A8D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C96C324D-1B0C-4543-B458-8AD1158637F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7B3B4095-B4EF-4DEB-9FBF-9719D63F453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52185C98-591E-43B9-A864-A341E6CBA18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A8C89DB4-5039-43C7-AD41-A852B45CBF9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03B9046C-27D9-4EED-97DD-BAA6910391E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E43 multiplizieren.</t>
        </r>
      </text>
    </comment>
    <comment ref="G48" authorId="0" shapeId="0" xr:uid="{12C6184F-981B-4BC1-A9CE-A5E1F22AA9B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G43 multiplizieren.</t>
        </r>
      </text>
    </comment>
    <comment ref="I48" authorId="0" shapeId="0" xr:uid="{C43C0C82-B369-40DF-9CF6-74925FE7BC8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I43 multiplizieren.</t>
        </r>
      </text>
    </comment>
    <comment ref="K48" authorId="0" shapeId="0" xr:uid="{212F2F7D-9F7D-4AEA-917B-D489BA5E2F9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K43 multiplizieren.</t>
        </r>
      </text>
    </comment>
    <comment ref="B49" authorId="0" shapeId="0" xr:uid="{6A4C8028-6527-4EEF-92B1-DA35EC62723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BAE635A5-C050-4879-9EF5-16763F0F31C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E43 multiplizieren und mit Rechtsgrundlage nachweisen.</t>
        </r>
      </text>
    </comment>
    <comment ref="G49" authorId="0" shapeId="0" xr:uid="{1182767C-EC81-406F-B163-BC8D148BCC9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G43 multiplizieren und mit Rechtsgrundlage nachweisen.</t>
        </r>
      </text>
    </comment>
    <comment ref="I49" authorId="0" shapeId="0" xr:uid="{720D9A3E-F5D6-4AD4-A68D-3CE52DA081D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I43 multiplizieren und mit Rechtsgrundlage nachweisen.</t>
        </r>
      </text>
    </comment>
    <comment ref="K49" authorId="0" shapeId="0" xr:uid="{D17F46FF-1BA3-43B1-8D27-36500DEF3EE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K43 multiplizieren und mit Rechtsgrundlage nachweisen.</t>
        </r>
      </text>
    </comment>
    <comment ref="B50" authorId="0" shapeId="0" xr:uid="{814F2C68-63F7-46B5-A649-87A896AA22E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F79B410A-0ED0-4E51-80B1-5D75C7608ED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CD6F92ED-BF8B-4BA7-9920-BDEE5EB8C67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31172346-9A4E-41BC-BE2A-D64D475F704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0" authorId="0" shapeId="0" xr:uid="{1F2CDE85-A3C6-4F40-B26D-3F70E26046E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B51" authorId="0" shapeId="0" xr:uid="{1ADE5394-9D26-4EFD-AA63-05B9D450B06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14A5B1F4-591E-4334-9A4A-53C462CBAE7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0607DF70-31C5-4ADC-94F4-1711DCC38A5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956CCA9F-65D7-4780-9B63-05F98831386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1" authorId="0" shapeId="0" xr:uid="{E703FB97-9E34-45FE-B003-6AE8936BA45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E74" authorId="0" shapeId="0" xr:uid="{C5322A51-D1D3-4944-B36A-058B1FF764B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A6B90558-1788-4063-957C-918E8808772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5C565B9D-2FB6-4A6E-8DA7-7CD321EB724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0739B648-DDAE-4DD6-8A18-8783AE2942E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D7255FA1-D653-4ADF-BF2E-5B52A5499E3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469CE87B-8224-42A7-9BD8-35DE973E039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6CDF5F3F-55B6-48C4-AF8C-2BEA6B6D257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56034604-133F-483B-B74A-00E8C9548AB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1B691E27-CB88-48F4-BA7D-9D6897CBE1E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E43 multiplizieren.</t>
        </r>
      </text>
    </comment>
    <comment ref="G48" authorId="0" shapeId="0" xr:uid="{78291A8E-92C5-45B9-B5FB-5D679B1FE5A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G43 multiplizieren.</t>
        </r>
      </text>
    </comment>
    <comment ref="I48" authorId="0" shapeId="0" xr:uid="{51AE887A-C911-48F6-A4D7-7B4292650CF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I43 multiplizieren.</t>
        </r>
      </text>
    </comment>
    <comment ref="K48" authorId="0" shapeId="0" xr:uid="{5B445E0C-B4D3-42AA-B8E8-4B6C64C4602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K43 multiplizieren.</t>
        </r>
      </text>
    </comment>
    <comment ref="B49" authorId="0" shapeId="0" xr:uid="{7C559BE4-D1F0-4A0C-B012-7F2895E04CB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5B919B80-B195-40B0-8550-303F92EEACD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E43 multiplizieren und mit Rechtsgrundlage nachweisen.</t>
        </r>
      </text>
    </comment>
    <comment ref="G49" authorId="0" shapeId="0" xr:uid="{831C9C21-74D3-403E-95C4-21D23F809B8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G43 multiplizieren und mit Rechtsgrundlage nachweisen.</t>
        </r>
      </text>
    </comment>
    <comment ref="I49" authorId="0" shapeId="0" xr:uid="{5CC3FFC0-E646-4FB7-A1A0-765577AA615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I43 multiplizieren und mit Rechtsgrundlage nachweisen.</t>
        </r>
      </text>
    </comment>
    <comment ref="K49" authorId="0" shapeId="0" xr:uid="{5FAD7930-6774-4E86-831D-BC77D2FBDD4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K43 multiplizieren und mit Rechtsgrundlage nachweisen.</t>
        </r>
      </text>
    </comment>
    <comment ref="B50" authorId="0" shapeId="0" xr:uid="{6ED2B620-D7FE-431B-AA63-630955CB452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CBE76C00-FAF7-4774-BE49-A151316F9B4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01FB16F9-7070-408F-AE25-D59C6D1D37C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DD66548A-F317-4815-9A9D-66484D35B73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0" authorId="0" shapeId="0" xr:uid="{74F1B1FB-F36E-412E-83D2-FAE83B0F8C8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B51" authorId="0" shapeId="0" xr:uid="{B4306A01-6DA0-4F8A-B209-94B5DCD43DD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685FA7C0-9C71-4946-B444-1D90BA0FE77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05E55677-1B28-44B5-90DC-4968F838EAF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C674A8F8-DF83-4C70-9BBC-DE24BF412CC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1" authorId="0" shapeId="0" xr:uid="{3725C7B8-D4F2-4349-8AA9-D888B1A6844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E74" authorId="0" shapeId="0" xr:uid="{BB911AC8-827E-44E8-B8BA-9352C02134B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3274F4DE-2BD3-4F32-8220-A6F034E80AF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6EAEB9BE-57B2-4BBE-BC0F-501CD1B453E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136AC6F6-A433-4829-86A9-93C531BD8BB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4EBE0B1D-547C-45E2-A891-481CC28514E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B33E0E40-EAD0-4C43-B22B-2852563B505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11A1F9E3-4800-4FD9-9404-212248428AE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D2BB73BD-F7CA-416E-B50B-7F911B5A711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A63EC77F-95CF-4680-8C98-6CC8902E6EB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E43 multiplizieren.</t>
        </r>
      </text>
    </comment>
    <comment ref="G48" authorId="0" shapeId="0" xr:uid="{0B5DC835-64FB-450B-8551-5C42BF7BD7C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G43 multiplizieren.</t>
        </r>
      </text>
    </comment>
    <comment ref="I48" authorId="0" shapeId="0" xr:uid="{21C75E63-364B-48A5-A1BA-C9D9CD95C2D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I43 multiplizieren.</t>
        </r>
      </text>
    </comment>
    <comment ref="K48" authorId="0" shapeId="0" xr:uid="{DBA1F2F6-4CB2-4D5D-9E73-9ABB59A0293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K43 multiplizieren.</t>
        </r>
      </text>
    </comment>
    <comment ref="B49" authorId="0" shapeId="0" xr:uid="{EA9C911A-FC73-4466-BB9E-5DA097B78B4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E8176AA8-3615-411D-90AA-BD1856A1C69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E43 multiplizieren und mit Rechtsgrundlage nachweisen.</t>
        </r>
      </text>
    </comment>
    <comment ref="G49" authorId="0" shapeId="0" xr:uid="{C22A098E-D0CB-4B61-B09D-034C18CB6C9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G43 multiplizieren und mit Rechtsgrundlage nachweisen.</t>
        </r>
      </text>
    </comment>
    <comment ref="I49" authorId="0" shapeId="0" xr:uid="{4C072C83-8ADC-4854-B1C6-02379AA9DF2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I43 multiplizieren und mit Rechtsgrundlage nachweisen.</t>
        </r>
      </text>
    </comment>
    <comment ref="K49" authorId="0" shapeId="0" xr:uid="{A64D1265-2269-42E2-8588-3FA22CE7E2B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K43 multiplizieren und mit Rechtsgrundlage nachweisen.</t>
        </r>
      </text>
    </comment>
    <comment ref="B50" authorId="0" shapeId="0" xr:uid="{5D73CB69-6C01-4654-93DE-765A8D5A32F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5E2BC044-ED2E-430A-8AB4-B434B6A9CEE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F4D6D2B0-4524-4F23-8DAB-A91412EE869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68AE725F-5B7A-4AD5-827E-DF84AC8E76A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0" authorId="0" shapeId="0" xr:uid="{CC5FD299-2E05-47A6-9AFD-83CB1981ED5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B51" authorId="0" shapeId="0" xr:uid="{55E44D88-29BA-48AA-9C3A-527676440CF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4242AB8C-FB46-44DD-80D1-8E589019B19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EE191564-5231-4871-9183-50E6D3D6093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154D50A4-9B61-45D2-9BBF-9FC58BFB8BF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1" authorId="0" shapeId="0" xr:uid="{0CCC7AD6-A1EE-4B25-9618-8DE7AEC3430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E74" authorId="0" shapeId="0" xr:uid="{5A3B5D6C-7E34-42CD-82DC-9AFFB669960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72482A5F-2648-4651-9622-022DC659AAA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3028A770-C5B1-43E0-B602-931C4C0FBCC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E7E7EF39-3BF7-4160-9BD0-20FF0ECF499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4F009854-3CAC-4F9D-A289-3BE2407BD23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A780D5A2-D46F-44F3-8137-277A8768A8D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18373C8D-0A89-442C-80CD-C54321C1A11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7EF9E645-D469-41D2-99DE-8E9D21698BE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303153A6-9AD3-4AD5-AC04-5C47DD74D7E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E43 multiplizieren.</t>
        </r>
      </text>
    </comment>
    <comment ref="G48" authorId="0" shapeId="0" xr:uid="{143FB6E1-9285-482D-B959-A658301D919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G43 multiplizieren.</t>
        </r>
      </text>
    </comment>
    <comment ref="I48" authorId="0" shapeId="0" xr:uid="{49602CAF-BBE2-4070-8B66-8E986A55524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I43 multiplizieren.</t>
        </r>
      </text>
    </comment>
    <comment ref="K48" authorId="0" shapeId="0" xr:uid="{942C030A-0733-45E2-A051-1463C0EBFDF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K43 multiplizieren.</t>
        </r>
      </text>
    </comment>
    <comment ref="B49" authorId="0" shapeId="0" xr:uid="{AF2CE857-E932-4C8A-A8E8-6E4C8FE96CA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0C036CCB-EC6F-45A9-8422-5216F11D701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E43 multiplizieren und mit Rechtsgrundlage nachweisen.</t>
        </r>
      </text>
    </comment>
    <comment ref="G49" authorId="0" shapeId="0" xr:uid="{5EBE80DA-4D2F-4C1B-8C68-338D30E236B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G43 multiplizieren und mit Rechtsgrundlage nachweisen.</t>
        </r>
      </text>
    </comment>
    <comment ref="I49" authorId="0" shapeId="0" xr:uid="{A69FA5A6-C555-4FA6-BB46-0486AA386CD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I43 multiplizieren und mit Rechtsgrundlage nachweisen.</t>
        </r>
      </text>
    </comment>
    <comment ref="K49" authorId="0" shapeId="0" xr:uid="{AA15CEE7-1BB6-46CF-A5A1-DC73D2AE3E8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K43 multiplizieren und mit Rechtsgrundlage nachweisen.</t>
        </r>
      </text>
    </comment>
    <comment ref="B50" authorId="0" shapeId="0" xr:uid="{F7A29343-A64A-473B-A63C-7D0E449319E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91C52F1B-5C28-4A22-BE33-00EDEEC5508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7D811275-32E2-41F7-90D5-4AAE9D76E24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EB33AE99-2815-4A31-9ED8-31C3BA5383F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0" authorId="0" shapeId="0" xr:uid="{DC832A8A-F666-4CCB-981F-B374441E897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B51" authorId="0" shapeId="0" xr:uid="{B832BB52-EA9D-474E-BB3B-28F9747C265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C4BFC713-6DD9-458D-A2CA-74D7DC47CFD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AE175FD1-CF3A-49EF-A5E1-B95524124A0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1D523410-2B1A-460E-9497-1C315C967A1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1" authorId="0" shapeId="0" xr:uid="{41500FD3-30B9-49DF-B816-5D004366567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E74" authorId="0" shapeId="0" xr:uid="{69A67F58-BBC5-4DDC-9289-A4C8653E978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26D31FD3-6C1E-4B81-BB29-841B3EDD64B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17CD2466-5E8C-4D78-B0AA-FB5D0EFA42E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AD73585B-F760-4956-8C1E-0C11081EFBA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965A89BD-CEEE-4DD8-9316-8D2B5D4E5C0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B15DB26E-F29E-4199-A831-A2DB2E3A65E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8ED4C56A-EC5A-46CC-B96B-C8A532FAF5B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26391C60-5AD9-4A75-A4B1-4E77763460B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847F10E5-EC9F-4FE4-B33B-1DBE59ABC28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E43 multiplizieren.</t>
        </r>
      </text>
    </comment>
    <comment ref="G48" authorId="0" shapeId="0" xr:uid="{4BE8943B-1579-47D0-993D-DCDD8831F9F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G43 multiplizieren.</t>
        </r>
      </text>
    </comment>
    <comment ref="I48" authorId="0" shapeId="0" xr:uid="{B978A63C-62A9-4F00-8CDE-8E4FDA03747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I43 multiplizieren.</t>
        </r>
      </text>
    </comment>
    <comment ref="K48" authorId="0" shapeId="0" xr:uid="{9103B37F-1BFB-4A71-B7F1-5EFC6833FA4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K43 multiplizieren.</t>
        </r>
      </text>
    </comment>
    <comment ref="B49" authorId="0" shapeId="0" xr:uid="{A6067506-828F-4925-956A-2CB8E87B1D1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72B538B4-F980-49BD-9E33-F43AB1B2464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E43 multiplizieren und mit Rechtsgrundlage nachweisen.</t>
        </r>
      </text>
    </comment>
    <comment ref="G49" authorId="0" shapeId="0" xr:uid="{D3F5EA65-1CE4-4C58-B101-AF23BF46A52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G43 multiplizieren und mit Rechtsgrundlage nachweisen.</t>
        </r>
      </text>
    </comment>
    <comment ref="I49" authorId="0" shapeId="0" xr:uid="{0E48AAEC-EDA0-481F-B51C-9CF1498C7B9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I43 multiplizieren und mit Rechtsgrundlage nachweisen.</t>
        </r>
      </text>
    </comment>
    <comment ref="K49" authorId="0" shapeId="0" xr:uid="{9F927E44-0BE3-47FA-AEEF-0BCCFE619B8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K43 multiplizieren und mit Rechtsgrundlage nachweisen.</t>
        </r>
      </text>
    </comment>
    <comment ref="B50" authorId="0" shapeId="0" xr:uid="{866E904E-79E2-43D8-AC59-CAC5D691A26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1B63C77E-4397-4E14-A151-F53B51620F3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9C28E3E9-32DA-4CED-A25F-C37027DA793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0F764704-0725-4329-901A-9B6DFEA6CE2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0" authorId="0" shapeId="0" xr:uid="{73C1695B-C574-434F-85A1-D27A517E22A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B51" authorId="0" shapeId="0" xr:uid="{D2CF2A5E-2658-49EE-9800-42D1EA74A82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56EA1EAD-6EA5-4E45-99E5-4C8EC48599E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1F34FD87-A013-4639-8CB2-272DF038142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6A05E512-07E1-4C70-A799-FA9F81E0297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1" authorId="0" shapeId="0" xr:uid="{583CA319-7FAE-4913-9202-5BB14EC0660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E74" authorId="0" shapeId="0" xr:uid="{FBA203D6-E679-426F-8B4B-CA550343EE4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99A6A841-0950-4DBF-AE58-DC3F049FF86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9E3CC1F4-813A-4217-8F83-027B9E8D99A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75B746D2-9893-4DD8-A96E-706388E42E1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38180D01-6BCD-4FB5-9EA3-944606C541D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BCD054DA-5BC4-4B8C-8C1A-ECAA5EA0C2A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EE5B4A26-0663-44F1-90BE-A969D0C7B12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75DAA1F7-1BF9-4306-9114-F0D487B06DA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BC2B9153-19FC-4C4F-B01A-FF4C43CF87D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E43 multiplizieren.</t>
        </r>
      </text>
    </comment>
    <comment ref="G48" authorId="0" shapeId="0" xr:uid="{D4BA238D-B70D-463E-854E-A6F8F9A4C70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G43 multiplizieren.</t>
        </r>
      </text>
    </comment>
    <comment ref="I48" authorId="0" shapeId="0" xr:uid="{8443FF21-30C9-492E-99F9-C79C0060270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I43 multiplizieren.</t>
        </r>
      </text>
    </comment>
    <comment ref="K48" authorId="0" shapeId="0" xr:uid="{E1ED10D7-827A-4C91-86D8-4F284DB2DA3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K43 multiplizieren.</t>
        </r>
      </text>
    </comment>
    <comment ref="B49" authorId="0" shapeId="0" xr:uid="{7E0B5C97-F7BF-4292-8E99-63B258C33AF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B99DAEFA-93C3-453F-91C4-BEEC8C94DC4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E43 multiplizieren und mit Rechtsgrundlage nachweisen.</t>
        </r>
      </text>
    </comment>
    <comment ref="G49" authorId="0" shapeId="0" xr:uid="{2EA66F6A-7A3F-46B3-9746-D7C2882BD32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G43 multiplizieren und mit Rechtsgrundlage nachweisen.</t>
        </r>
      </text>
    </comment>
    <comment ref="I49" authorId="0" shapeId="0" xr:uid="{0E877479-DF3E-417C-AB59-BADE008C0E7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I43 multiplizieren und mit Rechtsgrundlage nachweisen.</t>
        </r>
      </text>
    </comment>
    <comment ref="K49" authorId="0" shapeId="0" xr:uid="{35B5EB26-DD06-46C7-98DE-6532A789A36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K43 multiplizieren und mit Rechtsgrundlage nachweisen.</t>
        </r>
      </text>
    </comment>
    <comment ref="B50" authorId="0" shapeId="0" xr:uid="{46F3D8A8-5E8A-42DB-9B9C-1AF2496522F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917BE4B3-AF94-4942-90F6-22F59DF36AA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D4A38B2F-9EB6-4A49-883E-E319EF68649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AB7B7F63-450F-4F7E-9B6D-16C20F459E4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0" authorId="0" shapeId="0" xr:uid="{8F846C5D-C572-451C-AB2C-D9D49D5A855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B51" authorId="0" shapeId="0" xr:uid="{EF4BB515-0281-456B-9DB6-4D23EFCE6FB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C548EE17-5A9E-4AE3-98AD-0F39E29186E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ED3C638E-0DD0-4C69-B1BA-4E585C1C3D2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725E0197-B3AC-48DA-A74A-19DA5BFF82D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1" authorId="0" shapeId="0" xr:uid="{F5DE3B8D-05B2-4CFD-9967-12A0DE346A4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E74" authorId="0" shapeId="0" xr:uid="{8624F92C-1898-464D-A646-69F7C430199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AEAF53AF-7D02-497E-84F5-02259A9D280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AD4A1636-919B-4E11-9693-96ED03060FC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7E1017C3-81E6-425A-86A7-01804D449C8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CF2D21AC-6AFC-4ECC-B818-D66D4CBAA27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9E4E43E8-33CD-4824-B456-F02637ECA4F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8F9C9B13-A94F-4F42-9FC0-917E763C726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7DA5D01C-ABB5-40AD-8CED-3E926439F5F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0108A1A8-BA83-4C6F-BCA7-D038888CBB6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E43 multiplizieren.</t>
        </r>
      </text>
    </comment>
    <comment ref="G48" authorId="0" shapeId="0" xr:uid="{3643F8B3-AE42-4E32-9B12-D7E0B94EA25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G43 multiplizieren.</t>
        </r>
      </text>
    </comment>
    <comment ref="I48" authorId="0" shapeId="0" xr:uid="{42B8F2C6-5DE2-495A-B2D8-81AB942EBF7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I43 multiplizieren.</t>
        </r>
      </text>
    </comment>
    <comment ref="K48" authorId="0" shapeId="0" xr:uid="{58E47537-26AB-4683-AE51-58A8C15087C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K43 multiplizieren.</t>
        </r>
      </text>
    </comment>
    <comment ref="B49" authorId="0" shapeId="0" xr:uid="{12EF6BCC-975F-45DD-A285-CA1A2E45FB0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A518AB86-D40E-4658-BA85-AFA4E542388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E43 multiplizieren und mit Rechtsgrundlage nachweisen.</t>
        </r>
      </text>
    </comment>
    <comment ref="G49" authorId="0" shapeId="0" xr:uid="{154026ED-9F45-41EF-91C5-DCCD47ACBCC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G43 multiplizieren und mit Rechtsgrundlage nachweisen.</t>
        </r>
      </text>
    </comment>
    <comment ref="I49" authorId="0" shapeId="0" xr:uid="{37CF03C4-521D-4D96-B4CE-461798A0238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I43 multiplizieren und mit Rechtsgrundlage nachweisen.</t>
        </r>
      </text>
    </comment>
    <comment ref="K49" authorId="0" shapeId="0" xr:uid="{AE45560B-5ECF-406C-A2D4-F506311EA76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K43 multiplizieren und mit Rechtsgrundlage nachweisen.</t>
        </r>
      </text>
    </comment>
    <comment ref="B50" authorId="0" shapeId="0" xr:uid="{8D73AA67-1AFC-42EA-A9E2-3A5E3D07702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32A52C3C-56F5-4A0C-8ED8-1CCD6CDFA44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5F13E7D1-080F-4523-AB01-98BDC48697B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340EEBF3-C0EF-4CB7-B159-5E3F89E0602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0" authorId="0" shapeId="0" xr:uid="{074EC493-80AB-4A58-9536-FBFD2F456D8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B51" authorId="0" shapeId="0" xr:uid="{8C96AACF-64E1-487B-BF98-EE6C6EC50A3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4E6D4257-9CFC-445E-8F6D-64D14B057E1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BEC27C7B-480D-4632-9853-F43F27A1097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7E149D09-4718-4B11-BFCF-B3D53E93C26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1" authorId="0" shapeId="0" xr:uid="{D1D1020D-A559-4073-B3A6-56C0A35E335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E74" authorId="0" shapeId="0" xr:uid="{816AF57C-63EA-4A6B-84D3-5787DE6D81A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C1EA3017-17EC-4EEE-A6C4-3BA4EC6F7CF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6EF28BD2-E2B2-48E8-BF1B-DA0248028E5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0627DDB6-9A3E-4D4B-AD54-1A7553D9833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B93D8E21-EA8F-4DAA-A0FB-90559ED9796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BD1C143B-97E6-470A-B69C-32FA6D5F7F1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342F465A-D443-447F-86AE-9F78F9CF97D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09322FBF-FCFA-4545-9F6C-EDAEA0D0BEC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BB790829-1291-4456-9B64-2C88DAB0218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E43 multiplizieren.</t>
        </r>
      </text>
    </comment>
    <comment ref="G48" authorId="0" shapeId="0" xr:uid="{D9FCACC4-CF9C-421E-9EDA-B1425781C81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G43 multiplizieren.</t>
        </r>
      </text>
    </comment>
    <comment ref="I48" authorId="0" shapeId="0" xr:uid="{3914F8A7-5152-4AC5-AD2A-24FE442FCD0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I43 multiplizieren.</t>
        </r>
      </text>
    </comment>
    <comment ref="K48" authorId="0" shapeId="0" xr:uid="{C53D8D38-CF40-48ED-A6C2-3B9358DDD31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K43 multiplizieren.</t>
        </r>
      </text>
    </comment>
    <comment ref="B49" authorId="0" shapeId="0" xr:uid="{86EC851D-728E-4484-96BF-B137D74FF02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68D4E2F0-BDC5-476D-ABFB-E79444E7493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E43 multiplizieren und mit Rechtsgrundlage nachweisen.</t>
        </r>
      </text>
    </comment>
    <comment ref="G49" authorId="0" shapeId="0" xr:uid="{BE7C537F-A537-418C-885E-1723EA8139D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G43 multiplizieren und mit Rechtsgrundlage nachweisen.</t>
        </r>
      </text>
    </comment>
    <comment ref="I49" authorId="0" shapeId="0" xr:uid="{130E079C-6B6C-4F3D-8BCA-EC5516035A5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I43 multiplizieren und mit Rechtsgrundlage nachweisen.</t>
        </r>
      </text>
    </comment>
    <comment ref="K49" authorId="0" shapeId="0" xr:uid="{19E8C271-E749-4A48-B0AF-DF00F89C86B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K43 multiplizieren und mit Rechtsgrundlage nachweisen.</t>
        </r>
      </text>
    </comment>
    <comment ref="B50" authorId="0" shapeId="0" xr:uid="{3DA476A1-1885-400D-9E8C-496871B8596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Anspruch mit Rechtsgrundlage nachweisen.</t>
        </r>
      </text>
    </comment>
    <comment ref="E50" authorId="0" shapeId="0" xr:uid="{D7B5410C-31BB-48F5-8930-83E39F571F9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57F9D0D9-BFCB-438C-A002-26A47AAAA08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637247E2-5683-410F-8C35-92363E4A9F4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0" authorId="0" shapeId="0" xr:uid="{5E41EEC2-2779-4335-A97B-FC1F58FA6F8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B51" authorId="0" shapeId="0" xr:uid="{8E333B46-49C1-421C-8186-EEABD46F45F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28394CA6-5383-4B29-B75D-FC82A27825D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79ACEE88-C61C-44DF-BE01-595FB154538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1" authorId="0" shapeId="0" xr:uid="{CD8E5551-933B-43A1-8E1A-EFF8492A258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1" authorId="0" shapeId="0" xr:uid="{7F4882D0-7C22-46D2-929D-4501C511DB5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E74" authorId="0" shapeId="0" xr:uid="{E15C81A7-B79A-4479-B6E6-130A51214BE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415C7DBD-7A5A-4020-88E9-F8B29F0166C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14FC83A2-1CA8-4575-A26B-FFCBD9292E5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31267784-94DA-42DD-9D8D-EE23068BEFF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sharedStrings.xml><?xml version="1.0" encoding="utf-8"?>
<sst xmlns="http://schemas.openxmlformats.org/spreadsheetml/2006/main" count="1880" uniqueCount="83">
  <si>
    <t>Anlage Personalkostenkalkulation</t>
  </si>
  <si>
    <t>1. Angaben zur Person</t>
  </si>
  <si>
    <t>Name:</t>
  </si>
  <si>
    <t>Vorname:</t>
  </si>
  <si>
    <t>Tätigkeit:</t>
  </si>
  <si>
    <t>Beruf/Qualifikation:</t>
  </si>
  <si>
    <t xml:space="preserve"> Zellen rechnen selbst.</t>
  </si>
  <si>
    <t>2. Vergütung</t>
  </si>
  <si>
    <t>2.1. Vergütung nach TVöD</t>
  </si>
  <si>
    <t>Vergütungsgruppe</t>
  </si>
  <si>
    <t>2.2. Vergütung nach anderem Tarif</t>
  </si>
  <si>
    <t>Die gesamte ausgeübte Tätigkeit ist bewertet nach Vergütungsgruppe</t>
  </si>
  <si>
    <t>Bezeichnung des Tarifes</t>
  </si>
  <si>
    <t>3. Beschäftigungs- und Arbeitszeit</t>
  </si>
  <si>
    <t>3.1. Dauer der Beschäftigung</t>
  </si>
  <si>
    <t xml:space="preserve">o. g. Person ist seit </t>
  </si>
  <si>
    <t>im genannten Projekt tätig</t>
  </si>
  <si>
    <t>Krankenkasse:</t>
  </si>
  <si>
    <t>o. g. Person soll ab</t>
  </si>
  <si>
    <t>im genannten Projekt beschäftigt werden</t>
  </si>
  <si>
    <t>4. Personalkostenberechnung</t>
  </si>
  <si>
    <t>Personalkosten</t>
  </si>
  <si>
    <t>ab</t>
  </si>
  <si>
    <t>Prozentsatz</t>
  </si>
  <si>
    <t>Stufe</t>
  </si>
  <si>
    <t>Grundvergütung</t>
  </si>
  <si>
    <t>EUR</t>
  </si>
  <si>
    <t>Kinderzuschläge (Nachweis erforderlich)</t>
  </si>
  <si>
    <t>KV+PV</t>
  </si>
  <si>
    <t>RV+AV</t>
  </si>
  <si>
    <t>Weitere (bitte überschreiben)</t>
  </si>
  <si>
    <t>Jahresvergütung:</t>
  </si>
  <si>
    <t>Summe</t>
  </si>
  <si>
    <t>Jahressonderzahlung:</t>
  </si>
  <si>
    <t>SV-pflichtiges Brutto</t>
  </si>
  <si>
    <t>Gesamt:</t>
  </si>
  <si>
    <t>Arbeitgeberanteile SV</t>
  </si>
  <si>
    <t>Grenze jährlich:</t>
  </si>
  <si>
    <t>Pflegeversicherung</t>
  </si>
  <si>
    <t>Diff zu mehr</t>
  </si>
  <si>
    <t>Rentenversicherung</t>
  </si>
  <si>
    <t>rest</t>
  </si>
  <si>
    <t>Arbeitslosenversicherung</t>
  </si>
  <si>
    <t>red%</t>
  </si>
  <si>
    <t>Krankenversicherung</t>
  </si>
  <si>
    <t>Grenze monatlich:</t>
  </si>
  <si>
    <t>Zusatzbeitrag Krankenversicherung</t>
  </si>
  <si>
    <t>Arbeitgeberanteil Altersvorsorge</t>
  </si>
  <si>
    <t>ZVK/EZVK</t>
  </si>
  <si>
    <t>Arbeitgeberanteile Umlagen/Beiträge</t>
  </si>
  <si>
    <t>U1</t>
  </si>
  <si>
    <t>U2</t>
  </si>
  <si>
    <t>Insolvenzumlage</t>
  </si>
  <si>
    <t>monatlicher Grundaufwand</t>
  </si>
  <si>
    <t>Jahresbruttovergüt. in Monaten</t>
  </si>
  <si>
    <t>Anzahl der Monate</t>
  </si>
  <si>
    <t>ergibt</t>
  </si>
  <si>
    <t>Summe gesamt</t>
  </si>
  <si>
    <t>%</t>
  </si>
  <si>
    <t>Jahressonderzahlung Brutto</t>
  </si>
  <si>
    <t>Jahressonderzahlung - AG-Anteil SV</t>
  </si>
  <si>
    <t>Jahressonderzahlung - AG-Anteil Altersvors.</t>
  </si>
  <si>
    <t>Jahressonderzahlung - AG-Anteil Uml./Beitr.</t>
  </si>
  <si>
    <t>Berufsgenossenschaft</t>
  </si>
  <si>
    <t>Gefahrklasse:</t>
  </si>
  <si>
    <t>Beitragsfuß:</t>
  </si>
  <si>
    <t>Berufsgenossenschaft - Ausgleichsumlage</t>
  </si>
  <si>
    <t>Gesamtbetrag</t>
  </si>
  <si>
    <t>davon:</t>
  </si>
  <si>
    <t>PK</t>
  </si>
  <si>
    <t>PNK</t>
  </si>
  <si>
    <t>BGW</t>
  </si>
  <si>
    <t>3.2. Regelmäßige Arbeitszeit eines vollzeitbeschäftigten Mitarbeitenden</t>
  </si>
  <si>
    <t>Stunden pro Woche tätig</t>
  </si>
  <si>
    <t>Beschäftigungsumfang</t>
  </si>
  <si>
    <t>Stunden pro Woche</t>
  </si>
  <si>
    <t>im Jahresdurchschnitt</t>
  </si>
  <si>
    <t>entspr.</t>
  </si>
  <si>
    <t>Gelb unterlegte Zellen - soweit zutreffend - bitte ausfüllen/überschreiben.</t>
  </si>
  <si>
    <r>
      <t xml:space="preserve">o. g. Person ist </t>
    </r>
    <r>
      <rPr>
        <b/>
        <sz val="8"/>
        <rFont val="Arial"/>
        <family val="2"/>
      </rPr>
      <t>insgesamt beschäftigt</t>
    </r>
  </si>
  <si>
    <r>
      <t xml:space="preserve">o. g. Person ist </t>
    </r>
    <r>
      <rPr>
        <b/>
        <sz val="8"/>
        <rFont val="Arial"/>
        <family val="2"/>
      </rPr>
      <t xml:space="preserve">im geförderten Projekt </t>
    </r>
  </si>
  <si>
    <t>monatliche Bruttovergütung für Beschäftugungsanteil im geförderten Projekt</t>
  </si>
  <si>
    <t>Vermögenswirksame Leistungen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</si>
</sst>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VzÄ&quot;"/>
    <numFmt numFmtId="165" formatCode="0.000%"/>
    <numFmt numFmtId="166" formatCode="0.0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3">
    <xf numFmtId="0" fontId="0" fillId="0" borderId="0" xfId="0"/>
    <xf numFmtId="0" fontId="1" fillId="0" borderId="1" xfId="1" applyBorder="1" applyProtection="1"/>
    <xf numFmtId="0" fontId="2" fillId="0" borderId="2" xfId="1" applyFont="1" applyBorder="1" applyProtection="1"/>
    <xf numFmtId="0" fontId="1" fillId="0" borderId="2" xfId="1" applyBorder="1" applyProtection="1"/>
    <xf numFmtId="0" fontId="1" fillId="0" borderId="3" xfId="1" applyBorder="1" applyProtection="1"/>
    <xf numFmtId="0" fontId="1" fillId="0" borderId="0" xfId="1" applyProtection="1"/>
    <xf numFmtId="4" fontId="1" fillId="0" borderId="0" xfId="1" applyNumberFormat="1" applyProtection="1"/>
    <xf numFmtId="0" fontId="1" fillId="0" borderId="4" xfId="1" applyBorder="1" applyProtection="1"/>
    <xf numFmtId="0" fontId="2" fillId="0" borderId="5" xfId="1" applyFont="1" applyBorder="1" applyProtection="1"/>
    <xf numFmtId="0" fontId="1" fillId="0" borderId="5" xfId="1" applyBorder="1" applyProtection="1"/>
    <xf numFmtId="0" fontId="1" fillId="0" borderId="6" xfId="1" applyBorder="1" applyProtection="1"/>
    <xf numFmtId="0" fontId="3" fillId="0" borderId="0" xfId="1" applyFont="1" applyBorder="1" applyAlignment="1" applyProtection="1">
      <alignment horizontal="right"/>
    </xf>
    <xf numFmtId="0" fontId="3" fillId="0" borderId="11" xfId="1" applyFont="1" applyBorder="1" applyProtection="1"/>
    <xf numFmtId="0" fontId="3" fillId="0" borderId="0" xfId="1" applyFont="1" applyProtection="1"/>
    <xf numFmtId="0" fontId="3" fillId="2" borderId="0" xfId="1" applyFont="1" applyFill="1" applyProtection="1"/>
    <xf numFmtId="4" fontId="3" fillId="2" borderId="0" xfId="1" applyNumberFormat="1" applyFont="1" applyFill="1" applyProtection="1"/>
    <xf numFmtId="0" fontId="3" fillId="0" borderId="0" xfId="1" applyFont="1" applyBorder="1" applyProtection="1"/>
    <xf numFmtId="14" fontId="3" fillId="0" borderId="0" xfId="1" applyNumberFormat="1" applyFont="1" applyBorder="1" applyAlignment="1" applyProtection="1">
      <alignment horizontal="center"/>
    </xf>
    <xf numFmtId="4" fontId="3" fillId="0" borderId="0" xfId="1" applyNumberFormat="1" applyFont="1" applyProtection="1"/>
    <xf numFmtId="0" fontId="3" fillId="3" borderId="0" xfId="1" applyFont="1" applyFill="1" applyProtection="1"/>
    <xf numFmtId="0" fontId="3" fillId="0" borderId="12" xfId="1" applyFont="1" applyBorder="1" applyProtection="1"/>
    <xf numFmtId="0" fontId="3" fillId="0" borderId="13" xfId="1" applyFont="1" applyBorder="1" applyProtection="1"/>
    <xf numFmtId="0" fontId="3" fillId="0" borderId="14" xfId="1" applyFont="1" applyBorder="1" applyProtection="1"/>
    <xf numFmtId="0" fontId="1" fillId="0" borderId="0" xfId="1" applyAlignment="1" applyProtection="1">
      <alignment horizontal="center"/>
    </xf>
    <xf numFmtId="0" fontId="4" fillId="0" borderId="2" xfId="1" applyFont="1" applyBorder="1" applyProtection="1"/>
    <xf numFmtId="0" fontId="1" fillId="0" borderId="2" xfId="1" applyBorder="1" applyAlignment="1" applyProtection="1">
      <alignment horizontal="center"/>
    </xf>
    <xf numFmtId="0" fontId="1" fillId="0" borderId="0" xfId="1" applyBorder="1" applyProtection="1"/>
    <xf numFmtId="0" fontId="3" fillId="4" borderId="0" xfId="1" applyFont="1" applyFill="1" applyProtection="1"/>
    <xf numFmtId="0" fontId="1" fillId="4" borderId="0" xfId="1" applyFill="1" applyBorder="1" applyProtection="1"/>
    <xf numFmtId="4" fontId="1" fillId="4" borderId="0" xfId="1" applyNumberFormat="1" applyFill="1" applyBorder="1" applyProtection="1"/>
    <xf numFmtId="0" fontId="4" fillId="0" borderId="5" xfId="1" applyFont="1" applyBorder="1" applyProtection="1"/>
    <xf numFmtId="0" fontId="1" fillId="0" borderId="5" xfId="1" applyBorder="1" applyAlignment="1" applyProtection="1">
      <alignment horizontal="center"/>
    </xf>
    <xf numFmtId="0" fontId="5" fillId="0" borderId="5" xfId="1" applyFont="1" applyFill="1" applyBorder="1" applyProtection="1"/>
    <xf numFmtId="0" fontId="1" fillId="0" borderId="5" xfId="1" applyFill="1" applyBorder="1" applyProtection="1"/>
    <xf numFmtId="0" fontId="5" fillId="0" borderId="7" xfId="1" applyFont="1" applyBorder="1" applyProtection="1"/>
    <xf numFmtId="0" fontId="5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5" fillId="0" borderId="11" xfId="1" applyFont="1" applyBorder="1" applyProtection="1"/>
    <xf numFmtId="0" fontId="5" fillId="0" borderId="0" xfId="1" applyFont="1" applyProtection="1"/>
    <xf numFmtId="4" fontId="5" fillId="0" borderId="0" xfId="1" applyNumberFormat="1" applyFont="1" applyProtection="1"/>
    <xf numFmtId="0" fontId="1" fillId="0" borderId="16" xfId="1" applyBorder="1" applyProtection="1"/>
    <xf numFmtId="0" fontId="1" fillId="0" borderId="17" xfId="1" applyBorder="1" applyProtection="1"/>
    <xf numFmtId="0" fontId="1" fillId="0" borderId="17" xfId="1" applyBorder="1" applyAlignment="1" applyProtection="1">
      <alignment horizontal="center"/>
    </xf>
    <xf numFmtId="0" fontId="1" fillId="0" borderId="18" xfId="1" applyBorder="1" applyProtection="1"/>
    <xf numFmtId="0" fontId="1" fillId="0" borderId="7" xfId="1" applyBorder="1" applyProtection="1"/>
    <xf numFmtId="0" fontId="1" fillId="0" borderId="0" xfId="1" applyBorder="1" applyAlignment="1" applyProtection="1">
      <alignment horizontal="center"/>
    </xf>
    <xf numFmtId="0" fontId="1" fillId="0" borderId="11" xfId="1" applyBorder="1" applyProtection="1"/>
    <xf numFmtId="0" fontId="2" fillId="0" borderId="0" xfId="1" applyFont="1" applyBorder="1" applyProtection="1"/>
    <xf numFmtId="0" fontId="5" fillId="0" borderId="0" xfId="1" applyFont="1" applyBorder="1" applyAlignment="1" applyProtection="1">
      <alignment horizontal="center"/>
    </xf>
    <xf numFmtId="0" fontId="3" fillId="0" borderId="4" xfId="1" applyFont="1" applyBorder="1" applyProtection="1"/>
    <xf numFmtId="0" fontId="3" fillId="0" borderId="5" xfId="1" applyFont="1" applyBorder="1" applyProtection="1"/>
    <xf numFmtId="0" fontId="3" fillId="0" borderId="5" xfId="1" applyFont="1" applyBorder="1" applyAlignment="1" applyProtection="1">
      <alignment horizontal="center"/>
    </xf>
    <xf numFmtId="0" fontId="3" fillId="0" borderId="6" xfId="1" applyFont="1" applyBorder="1" applyProtection="1"/>
    <xf numFmtId="0" fontId="3" fillId="0" borderId="7" xfId="1" applyFont="1" applyBorder="1" applyProtection="1"/>
    <xf numFmtId="0" fontId="4" fillId="0" borderId="0" xfId="1" applyFont="1" applyBorder="1" applyProtection="1"/>
    <xf numFmtId="0" fontId="3" fillId="0" borderId="0" xfId="1" applyFont="1" applyBorder="1" applyAlignment="1" applyProtection="1">
      <alignment horizontal="center"/>
    </xf>
    <xf numFmtId="0" fontId="5" fillId="2" borderId="15" xfId="1" applyFont="1" applyFill="1" applyBorder="1" applyAlignment="1" applyProtection="1">
      <alignment horizontal="center" vertical="center"/>
      <protection locked="0"/>
    </xf>
    <xf numFmtId="14" fontId="5" fillId="2" borderId="15" xfId="1" applyNumberFormat="1" applyFont="1" applyFill="1" applyBorder="1" applyAlignment="1" applyProtection="1">
      <alignment horizontal="center"/>
      <protection locked="0"/>
    </xf>
    <xf numFmtId="0" fontId="6" fillId="0" borderId="0" xfId="1" applyFont="1" applyBorder="1" applyAlignment="1" applyProtection="1">
      <alignment horizontal="right"/>
    </xf>
    <xf numFmtId="1" fontId="5" fillId="2" borderId="15" xfId="1" applyNumberFormat="1" applyFont="1" applyFill="1" applyBorder="1" applyAlignment="1" applyProtection="1">
      <alignment horizontal="center"/>
      <protection locked="0"/>
    </xf>
    <xf numFmtId="4" fontId="1" fillId="0" borderId="0" xfId="1" applyNumberFormat="1" applyBorder="1" applyProtection="1"/>
    <xf numFmtId="14" fontId="1" fillId="2" borderId="15" xfId="1" applyNumberFormat="1" applyFill="1" applyBorder="1" applyAlignment="1" applyProtection="1">
      <alignment horizontal="center"/>
      <protection locked="0"/>
    </xf>
    <xf numFmtId="14" fontId="1" fillId="0" borderId="0" xfId="1" applyNumberFormat="1" applyBorder="1" applyAlignment="1" applyProtection="1">
      <alignment horizontal="center"/>
    </xf>
    <xf numFmtId="0" fontId="5" fillId="2" borderId="15" xfId="1" applyFont="1" applyFill="1" applyBorder="1" applyAlignment="1" applyProtection="1">
      <alignment horizontal="center"/>
      <protection locked="0"/>
    </xf>
    <xf numFmtId="0" fontId="5" fillId="0" borderId="16" xfId="1" applyFont="1" applyBorder="1" applyProtection="1"/>
    <xf numFmtId="0" fontId="5" fillId="0" borderId="17" xfId="1" applyFont="1" applyBorder="1" applyProtection="1"/>
    <xf numFmtId="0" fontId="5" fillId="0" borderId="9" xfId="1" applyFont="1" applyBorder="1" applyProtection="1"/>
    <xf numFmtId="0" fontId="5" fillId="0" borderId="17" xfId="1" applyFont="1" applyBorder="1" applyAlignment="1" applyProtection="1">
      <alignment horizontal="center"/>
    </xf>
    <xf numFmtId="0" fontId="0" fillId="0" borderId="0" xfId="0" applyBorder="1"/>
    <xf numFmtId="0" fontId="0" fillId="0" borderId="11" xfId="0" applyBorder="1"/>
    <xf numFmtId="0" fontId="4" fillId="0" borderId="0" xfId="1" applyFont="1" applyBorder="1" applyAlignment="1" applyProtection="1">
      <alignment horizontal="center"/>
    </xf>
    <xf numFmtId="4" fontId="5" fillId="2" borderId="15" xfId="1" applyNumberFormat="1" applyFont="1" applyFill="1" applyBorder="1" applyProtection="1">
      <protection locked="0"/>
    </xf>
    <xf numFmtId="0" fontId="5" fillId="0" borderId="8" xfId="1" applyFont="1" applyBorder="1" applyAlignment="1" applyProtection="1">
      <alignment horizontal="center"/>
    </xf>
    <xf numFmtId="0" fontId="5" fillId="0" borderId="9" xfId="1" applyFont="1" applyBorder="1" applyAlignment="1" applyProtection="1">
      <alignment horizontal="center"/>
    </xf>
    <xf numFmtId="0" fontId="6" fillId="0" borderId="7" xfId="1" applyFont="1" applyBorder="1" applyProtection="1"/>
    <xf numFmtId="0" fontId="6" fillId="0" borderId="0" xfId="1" applyFont="1" applyBorder="1" applyProtection="1"/>
    <xf numFmtId="4" fontId="6" fillId="3" borderId="15" xfId="1" applyNumberFormat="1" applyFont="1" applyFill="1" applyBorder="1" applyProtection="1"/>
    <xf numFmtId="0" fontId="6" fillId="0" borderId="8" xfId="1" applyFont="1" applyBorder="1" applyAlignment="1" applyProtection="1">
      <alignment horizontal="center"/>
    </xf>
    <xf numFmtId="0" fontId="6" fillId="0" borderId="9" xfId="1" applyFont="1" applyBorder="1" applyAlignment="1" applyProtection="1">
      <alignment horizontal="center"/>
    </xf>
    <xf numFmtId="0" fontId="6" fillId="0" borderId="15" xfId="1" applyFont="1" applyBorder="1" applyAlignment="1" applyProtection="1">
      <alignment horizontal="center"/>
    </xf>
    <xf numFmtId="4" fontId="6" fillId="2" borderId="19" xfId="1" applyNumberFormat="1" applyFont="1" applyFill="1" applyBorder="1" applyProtection="1">
      <protection locked="0"/>
    </xf>
    <xf numFmtId="4" fontId="6" fillId="2" borderId="20" xfId="1" applyNumberFormat="1" applyFont="1" applyFill="1" applyBorder="1" applyProtection="1">
      <protection locked="0"/>
    </xf>
    <xf numFmtId="4" fontId="5" fillId="6" borderId="19" xfId="1" applyNumberFormat="1" applyFont="1" applyFill="1" applyBorder="1" applyProtection="1"/>
    <xf numFmtId="0" fontId="5" fillId="6" borderId="0" xfId="1" applyFont="1" applyFill="1" applyBorder="1" applyAlignment="1" applyProtection="1">
      <alignment horizontal="center"/>
    </xf>
    <xf numFmtId="4" fontId="5" fillId="6" borderId="20" xfId="1" applyNumberFormat="1" applyFont="1" applyFill="1" applyBorder="1" applyProtection="1"/>
    <xf numFmtId="0" fontId="5" fillId="6" borderId="0" xfId="1" applyFont="1" applyFill="1" applyBorder="1" applyProtection="1"/>
    <xf numFmtId="4" fontId="3" fillId="6" borderId="20" xfId="1" applyNumberFormat="1" applyFont="1" applyFill="1" applyBorder="1" applyProtection="1"/>
    <xf numFmtId="0" fontId="3" fillId="6" borderId="0" xfId="1" applyFont="1" applyFill="1" applyBorder="1" applyAlignment="1" applyProtection="1">
      <alignment horizontal="center"/>
    </xf>
    <xf numFmtId="0" fontId="3" fillId="6" borderId="0" xfId="1" applyFont="1" applyFill="1" applyBorder="1" applyProtection="1"/>
    <xf numFmtId="4" fontId="5" fillId="4" borderId="15" xfId="1" applyNumberFormat="1" applyFont="1" applyFill="1" applyBorder="1" applyProtection="1"/>
    <xf numFmtId="0" fontId="5" fillId="0" borderId="15" xfId="1" applyFont="1" applyBorder="1" applyAlignment="1" applyProtection="1">
      <alignment horizontal="center"/>
    </xf>
    <xf numFmtId="165" fontId="5" fillId="2" borderId="15" xfId="1" applyNumberFormat="1" applyFont="1" applyFill="1" applyBorder="1" applyProtection="1">
      <protection locked="0"/>
    </xf>
    <xf numFmtId="10" fontId="5" fillId="0" borderId="0" xfId="1" applyNumberFormat="1" applyFont="1" applyProtection="1"/>
    <xf numFmtId="4" fontId="5" fillId="3" borderId="15" xfId="1" applyNumberFormat="1" applyFont="1" applyFill="1" applyBorder="1" applyProtection="1"/>
    <xf numFmtId="4" fontId="5" fillId="6" borderId="15" xfId="1" applyNumberFormat="1" applyFont="1" applyFill="1" applyBorder="1" applyProtection="1"/>
    <xf numFmtId="0" fontId="5" fillId="6" borderId="8" xfId="1" applyFont="1" applyFill="1" applyBorder="1" applyAlignment="1" applyProtection="1">
      <alignment horizontal="center"/>
    </xf>
    <xf numFmtId="0" fontId="5" fillId="6" borderId="9" xfId="1" applyFont="1" applyFill="1" applyBorder="1" applyAlignment="1" applyProtection="1">
      <alignment horizontal="center"/>
    </xf>
    <xf numFmtId="0" fontId="5" fillId="6" borderId="10" xfId="1" applyFont="1" applyFill="1" applyBorder="1" applyAlignment="1" applyProtection="1">
      <alignment horizontal="center"/>
    </xf>
    <xf numFmtId="0" fontId="5" fillId="0" borderId="0" xfId="1" quotePrefix="1" applyFont="1" applyBorder="1" applyProtection="1"/>
    <xf numFmtId="0" fontId="6" fillId="0" borderId="10" xfId="1" applyFont="1" applyBorder="1" applyAlignment="1" applyProtection="1">
      <alignment horizontal="center"/>
    </xf>
    <xf numFmtId="0" fontId="6" fillId="0" borderId="11" xfId="1" applyFont="1" applyBorder="1" applyProtection="1"/>
    <xf numFmtId="0" fontId="6" fillId="0" borderId="0" xfId="1" applyFont="1" applyProtection="1"/>
    <xf numFmtId="4" fontId="5" fillId="6" borderId="21" xfId="1" applyNumberFormat="1" applyFont="1" applyFill="1" applyBorder="1" applyProtection="1"/>
    <xf numFmtId="0" fontId="5" fillId="6" borderId="19" xfId="1" applyFont="1" applyFill="1" applyBorder="1" applyProtection="1"/>
    <xf numFmtId="4" fontId="6" fillId="0" borderId="0" xfId="1" applyNumberFormat="1" applyFont="1" applyProtection="1"/>
    <xf numFmtId="3" fontId="5" fillId="2" borderId="15" xfId="1" applyNumberFormat="1" applyFont="1" applyFill="1" applyBorder="1" applyProtection="1">
      <protection locked="0"/>
    </xf>
    <xf numFmtId="0" fontId="5" fillId="6" borderId="20" xfId="1" applyFont="1" applyFill="1" applyBorder="1" applyProtection="1"/>
    <xf numFmtId="4" fontId="5" fillId="0" borderId="0" xfId="1" applyNumberFormat="1" applyFont="1" applyBorder="1" applyProtection="1"/>
    <xf numFmtId="165" fontId="5" fillId="3" borderId="15" xfId="1" applyNumberFormat="1" applyFont="1" applyFill="1" applyBorder="1" applyProtection="1"/>
    <xf numFmtId="0" fontId="7" fillId="0" borderId="0" xfId="1" applyFont="1" applyBorder="1" applyProtection="1"/>
    <xf numFmtId="4" fontId="5" fillId="2" borderId="15" xfId="1" applyNumberFormat="1" applyFont="1" applyFill="1" applyBorder="1" applyProtection="1"/>
    <xf numFmtId="10" fontId="5" fillId="2" borderId="15" xfId="1" applyNumberFormat="1" applyFont="1" applyFill="1" applyBorder="1" applyProtection="1"/>
    <xf numFmtId="2" fontId="5" fillId="2" borderId="0" xfId="1" applyNumberFormat="1" applyFont="1" applyFill="1" applyBorder="1" applyProtection="1">
      <protection locked="0"/>
    </xf>
    <xf numFmtId="10" fontId="5" fillId="0" borderId="15" xfId="1" applyNumberFormat="1" applyFont="1" applyFill="1" applyBorder="1" applyProtection="1"/>
    <xf numFmtId="2" fontId="5" fillId="0" borderId="0" xfId="1" applyNumberFormat="1" applyFont="1" applyFill="1" applyBorder="1" applyProtection="1"/>
    <xf numFmtId="4" fontId="6" fillId="7" borderId="23" xfId="1" applyNumberFormat="1" applyFont="1" applyFill="1" applyBorder="1" applyProtection="1"/>
    <xf numFmtId="0" fontId="6" fillId="0" borderId="23" xfId="1" applyFont="1" applyFill="1" applyBorder="1" applyAlignment="1" applyProtection="1">
      <alignment horizontal="center"/>
    </xf>
    <xf numFmtId="0" fontId="5" fillId="0" borderId="24" xfId="1" applyFont="1" applyBorder="1" applyAlignment="1" applyProtection="1">
      <alignment horizontal="right"/>
    </xf>
    <xf numFmtId="4" fontId="5" fillId="7" borderId="25" xfId="1" applyNumberFormat="1" applyFont="1" applyFill="1" applyBorder="1" applyProtection="1"/>
    <xf numFmtId="0" fontId="5" fillId="0" borderId="24" xfId="1" applyFont="1" applyBorder="1" applyProtection="1"/>
    <xf numFmtId="0" fontId="5" fillId="0" borderId="26" xfId="1" applyFont="1" applyBorder="1" applyProtection="1"/>
    <xf numFmtId="0" fontId="5" fillId="0" borderId="1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>
      <alignment horizontal="center"/>
    </xf>
    <xf numFmtId="0" fontId="5" fillId="0" borderId="14" xfId="1" applyFont="1" applyBorder="1" applyProtection="1"/>
    <xf numFmtId="0" fontId="5" fillId="0" borderId="0" xfId="1" applyFont="1" applyAlignment="1" applyProtection="1">
      <alignment horizontal="center"/>
    </xf>
    <xf numFmtId="164" fontId="3" fillId="5" borderId="0" xfId="1" applyNumberFormat="1" applyFont="1" applyFill="1" applyAlignment="1" applyProtection="1">
      <alignment vertical="center"/>
    </xf>
    <xf numFmtId="0" fontId="10" fillId="0" borderId="0" xfId="0" applyFont="1" applyBorder="1"/>
    <xf numFmtId="10" fontId="5" fillId="3" borderId="19" xfId="1" applyNumberFormat="1" applyFont="1" applyFill="1" applyBorder="1" applyProtection="1"/>
    <xf numFmtId="1" fontId="2" fillId="0" borderId="15" xfId="1" applyNumberFormat="1" applyFont="1" applyFill="1" applyBorder="1" applyAlignment="1" applyProtection="1">
      <alignment horizontal="center"/>
    </xf>
    <xf numFmtId="4" fontId="3" fillId="3" borderId="0" xfId="1" applyNumberFormat="1" applyFont="1" applyFill="1" applyProtection="1"/>
    <xf numFmtId="166" fontId="5" fillId="2" borderId="15" xfId="1" applyNumberFormat="1" applyFont="1" applyFill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right"/>
    </xf>
    <xf numFmtId="166" fontId="5" fillId="0" borderId="0" xfId="1" applyNumberFormat="1" applyFont="1" applyBorder="1" applyAlignment="1" applyProtection="1">
      <alignment horizontal="center"/>
    </xf>
    <xf numFmtId="166" fontId="5" fillId="0" borderId="0" xfId="1" applyNumberFormat="1" applyFont="1" applyBorder="1" applyProtection="1"/>
    <xf numFmtId="4" fontId="5" fillId="2" borderId="15" xfId="0" applyNumberFormat="1" applyFont="1" applyFill="1" applyBorder="1" applyProtection="1">
      <protection locked="0"/>
    </xf>
    <xf numFmtId="0" fontId="5" fillId="0" borderId="8" xfId="1" applyFont="1" applyBorder="1" applyAlignment="1">
      <alignment horizontal="center"/>
    </xf>
    <xf numFmtId="4" fontId="7" fillId="2" borderId="15" xfId="1" applyNumberFormat="1" applyFont="1" applyFill="1" applyBorder="1" applyProtection="1">
      <protection locked="0"/>
    </xf>
    <xf numFmtId="0" fontId="5" fillId="0" borderId="8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2" fontId="5" fillId="0" borderId="0" xfId="1" applyNumberFormat="1" applyFont="1" applyFill="1" applyBorder="1" applyProtection="1">
      <protection locked="0"/>
    </xf>
    <xf numFmtId="4" fontId="5" fillId="0" borderId="0" xfId="1" applyNumberFormat="1" applyFont="1" applyAlignment="1" applyProtection="1">
      <alignment horizontal="center"/>
    </xf>
    <xf numFmtId="0" fontId="5" fillId="0" borderId="0" xfId="1" applyFont="1" applyFill="1" applyBorder="1" applyProtection="1"/>
    <xf numFmtId="0" fontId="5" fillId="0" borderId="0" xfId="1" applyFont="1" applyBorder="1" applyProtection="1"/>
    <xf numFmtId="0" fontId="3" fillId="0" borderId="7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right"/>
    </xf>
    <xf numFmtId="0" fontId="5" fillId="0" borderId="0" xfId="1" applyFont="1" applyBorder="1" applyProtection="1"/>
    <xf numFmtId="0" fontId="3" fillId="0" borderId="7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right"/>
    </xf>
    <xf numFmtId="0" fontId="5" fillId="0" borderId="0" xfId="1" applyFont="1" applyFill="1" applyBorder="1" applyProtection="1"/>
    <xf numFmtId="0" fontId="5" fillId="0" borderId="0" xfId="1" applyFont="1" applyBorder="1" applyProtection="1"/>
    <xf numFmtId="4" fontId="5" fillId="0" borderId="0" xfId="1" applyNumberFormat="1" applyFont="1" applyAlignment="1" applyProtection="1">
      <alignment horizontal="center"/>
    </xf>
    <xf numFmtId="0" fontId="5" fillId="0" borderId="0" xfId="1" applyFont="1" applyBorder="1" applyProtection="1"/>
    <xf numFmtId="4" fontId="5" fillId="4" borderId="15" xfId="1" applyNumberFormat="1" applyFont="1" applyFill="1" applyBorder="1"/>
    <xf numFmtId="0" fontId="5" fillId="0" borderId="9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4" fontId="5" fillId="0" borderId="0" xfId="1" applyNumberFormat="1" applyFont="1" applyAlignment="1" applyProtection="1">
      <alignment horizontal="center"/>
    </xf>
    <xf numFmtId="0" fontId="5" fillId="2" borderId="0" xfId="1" applyFont="1" applyFill="1" applyProtection="1">
      <protection locked="0"/>
    </xf>
    <xf numFmtId="0" fontId="5" fillId="2" borderId="22" xfId="1" applyFont="1" applyFill="1" applyBorder="1" applyProtection="1">
      <protection locked="0"/>
    </xf>
    <xf numFmtId="0" fontId="5" fillId="0" borderId="0" xfId="1" applyFont="1" applyFill="1" applyBorder="1" applyProtection="1"/>
    <xf numFmtId="0" fontId="5" fillId="0" borderId="22" xfId="1" applyFont="1" applyFill="1" applyBorder="1" applyProtection="1"/>
    <xf numFmtId="0" fontId="5" fillId="2" borderId="0" xfId="1" applyFont="1" applyFill="1" applyBorder="1" applyProtection="1">
      <protection locked="0"/>
    </xf>
    <xf numFmtId="0" fontId="5" fillId="0" borderId="0" xfId="1" applyFont="1" applyBorder="1" applyProtection="1"/>
    <xf numFmtId="0" fontId="5" fillId="0" borderId="22" xfId="1" applyFont="1" applyBorder="1" applyProtection="1"/>
    <xf numFmtId="0" fontId="3" fillId="0" borderId="7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left"/>
    </xf>
    <xf numFmtId="0" fontId="3" fillId="2" borderId="8" xfId="1" applyFont="1" applyFill="1" applyBorder="1" applyAlignment="1" applyProtection="1">
      <alignment horizontal="left"/>
      <protection locked="0"/>
    </xf>
    <xf numFmtId="0" fontId="3" fillId="2" borderId="9" xfId="1" applyFont="1" applyFill="1" applyBorder="1" applyAlignment="1" applyProtection="1">
      <alignment horizontal="left"/>
      <protection locked="0"/>
    </xf>
    <xf numFmtId="0" fontId="3" fillId="2" borderId="10" xfId="1" applyFont="1" applyFill="1" applyBorder="1" applyAlignment="1" applyProtection="1">
      <alignment horizontal="left"/>
      <protection locked="0"/>
    </xf>
    <xf numFmtId="0" fontId="5" fillId="0" borderId="7" xfId="1" applyFont="1" applyBorder="1" applyAlignment="1" applyProtection="1">
      <alignment horizontal="right"/>
    </xf>
    <xf numFmtId="0" fontId="5" fillId="0" borderId="0" xfId="1" applyFont="1" applyBorder="1" applyAlignment="1" applyProtection="1">
      <alignment horizontal="right"/>
    </xf>
    <xf numFmtId="0" fontId="1" fillId="0" borderId="0" xfId="1" applyFill="1" applyBorder="1" applyProtection="1"/>
    <xf numFmtId="0" fontId="1" fillId="2" borderId="15" xfId="1" applyFont="1" applyFill="1" applyBorder="1" applyAlignment="1" applyProtection="1">
      <alignment horizontal="center"/>
      <protection locked="0"/>
    </xf>
    <xf numFmtId="0" fontId="1" fillId="2" borderId="15" xfId="1" applyFill="1" applyBorder="1" applyProtection="1">
      <protection locked="0"/>
    </xf>
    <xf numFmtId="0" fontId="5" fillId="2" borderId="8" xfId="1" applyFont="1" applyFill="1" applyBorder="1" applyAlignment="1" applyProtection="1">
      <alignment horizontal="center"/>
      <protection locked="0"/>
    </xf>
    <xf numFmtId="0" fontId="5" fillId="2" borderId="10" xfId="1" applyFont="1" applyFill="1" applyBorder="1" applyAlignment="1" applyProtection="1">
      <alignment horizontal="center"/>
      <protection locked="0"/>
    </xf>
    <xf numFmtId="0" fontId="5" fillId="0" borderId="19" xfId="1" applyFont="1" applyBorder="1" applyAlignment="1" applyProtection="1">
      <alignment horizontal="center" vertical="center"/>
    </xf>
    <xf numFmtId="0" fontId="1" fillId="0" borderId="20" xfId="1" applyBorder="1" applyAlignment="1" applyProtection="1">
      <alignment horizontal="center" vertical="center"/>
    </xf>
    <xf numFmtId="0" fontId="1" fillId="0" borderId="21" xfId="1" applyBorder="1" applyAlignment="1" applyProtection="1">
      <alignment horizontal="center" vertical="center"/>
    </xf>
    <xf numFmtId="10" fontId="5" fillId="3" borderId="15" xfId="1" applyNumberFormat="1" applyFont="1" applyFill="1" applyBorder="1" applyAlignment="1" applyProtection="1">
      <alignment horizontal="center"/>
    </xf>
  </cellXfs>
  <cellStyles count="2">
    <cellStyle name="Standard" xfId="0" builtinId="0"/>
    <cellStyle name="Standard 2" xfId="1" xr:uid="{CC029037-53DA-440B-98E1-A2041B9739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0D7C9-1624-4CE0-B415-157012A80317}">
  <sheetPr>
    <pageSetUpPr fitToPage="1"/>
  </sheetPr>
  <dimension ref="A1:Y96"/>
  <sheetViews>
    <sheetView tabSelected="1"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7" t="s">
        <v>2</v>
      </c>
      <c r="B3" s="168"/>
      <c r="C3" s="169"/>
      <c r="D3" s="170"/>
      <c r="E3" s="170"/>
      <c r="F3" s="171"/>
      <c r="G3" s="11" t="s">
        <v>3</v>
      </c>
      <c r="H3" s="169"/>
      <c r="I3" s="170"/>
      <c r="J3" s="170"/>
      <c r="K3" s="170"/>
      <c r="L3" s="170"/>
      <c r="M3" s="171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5"/>
      <c r="B4" s="146"/>
      <c r="C4" s="16"/>
      <c r="D4" s="16"/>
      <c r="E4" s="11"/>
      <c r="F4" s="146"/>
      <c r="G4" s="146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5" t="s">
        <v>4</v>
      </c>
      <c r="B5" s="146"/>
      <c r="C5" s="16"/>
      <c r="D5" s="169"/>
      <c r="E5" s="170"/>
      <c r="F5" s="170"/>
      <c r="G5" s="170"/>
      <c r="H5" s="170"/>
      <c r="I5" s="170"/>
      <c r="J5" s="170"/>
      <c r="K5" s="170"/>
      <c r="L5" s="170"/>
      <c r="M5" s="171"/>
      <c r="N5" s="12"/>
      <c r="S5" s="18"/>
      <c r="T5" s="18"/>
    </row>
    <row r="6" spans="1:25" s="13" customFormat="1" ht="5.25" customHeight="1" x14ac:dyDescent="0.2">
      <c r="A6" s="145"/>
      <c r="B6" s="146"/>
      <c r="C6" s="16"/>
      <c r="D6" s="16"/>
      <c r="E6" s="11"/>
      <c r="F6" s="146"/>
      <c r="G6" s="146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5" t="s">
        <v>5</v>
      </c>
      <c r="B7" s="146"/>
      <c r="C7" s="16"/>
      <c r="D7" s="169"/>
      <c r="E7" s="170"/>
      <c r="F7" s="170"/>
      <c r="G7" s="170"/>
      <c r="H7" s="170"/>
      <c r="I7" s="170"/>
      <c r="J7" s="170"/>
      <c r="K7" s="170"/>
      <c r="L7" s="170"/>
      <c r="M7" s="171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4"/>
      <c r="C12" s="144"/>
      <c r="D12" s="144"/>
      <c r="E12" s="174" t="s">
        <v>9</v>
      </c>
      <c r="F12" s="174"/>
      <c r="G12" s="174"/>
      <c r="H12" s="144"/>
      <c r="I12" s="175"/>
      <c r="J12" s="175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4" t="s">
        <v>11</v>
      </c>
      <c r="C16" s="26"/>
      <c r="D16" s="26"/>
      <c r="E16" s="26"/>
      <c r="F16" s="45"/>
      <c r="G16" s="26"/>
      <c r="H16" s="144"/>
      <c r="I16" s="175"/>
      <c r="J16" s="175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4"/>
      <c r="C17" s="144"/>
      <c r="D17" s="144"/>
      <c r="E17" s="144"/>
      <c r="F17" s="48"/>
      <c r="G17" s="144"/>
      <c r="H17" s="144"/>
      <c r="I17" s="144"/>
      <c r="J17" s="144"/>
      <c r="K17" s="144"/>
      <c r="L17" s="144"/>
      <c r="M17" s="144"/>
      <c r="N17" s="37"/>
      <c r="S17" s="39"/>
      <c r="T17" s="39"/>
    </row>
    <row r="18" spans="1:20" s="5" customFormat="1" ht="15" customHeight="1" x14ac:dyDescent="0.2">
      <c r="A18" s="44"/>
      <c r="B18" s="144" t="s">
        <v>12</v>
      </c>
      <c r="C18" s="26"/>
      <c r="D18" s="26"/>
      <c r="E18" s="176"/>
      <c r="F18" s="176"/>
      <c r="G18" s="176"/>
      <c r="H18" s="176"/>
      <c r="I18" s="176"/>
      <c r="J18" s="176"/>
      <c r="K18" s="176"/>
      <c r="L18" s="176"/>
      <c r="M18" s="176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4" t="s">
        <v>15</v>
      </c>
      <c r="D23" s="144"/>
      <c r="E23" s="57"/>
      <c r="F23" s="48"/>
      <c r="G23" s="144" t="s">
        <v>16</v>
      </c>
      <c r="H23" s="144"/>
      <c r="I23" s="144"/>
      <c r="J23" s="144"/>
      <c r="K23" s="58" t="s">
        <v>17</v>
      </c>
      <c r="L23" s="177"/>
      <c r="M23" s="178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4" t="s">
        <v>18</v>
      </c>
      <c r="D25" s="144"/>
      <c r="E25" s="57"/>
      <c r="F25" s="48"/>
      <c r="G25" s="144" t="s">
        <v>19</v>
      </c>
      <c r="H25" s="144"/>
      <c r="I25" s="144"/>
      <c r="J25" s="144"/>
      <c r="K25" s="144"/>
      <c r="L25" s="144"/>
      <c r="M25" s="144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40</v>
      </c>
      <c r="F29" s="144" t="s">
        <v>75</v>
      </c>
      <c r="G29" s="101"/>
      <c r="H29" s="101"/>
      <c r="I29" s="75"/>
      <c r="J29" s="132"/>
      <c r="L29" s="144"/>
      <c r="M29" s="144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7" t="s">
        <v>22</v>
      </c>
      <c r="E34" s="61"/>
      <c r="F34" s="62"/>
      <c r="G34" s="61"/>
      <c r="H34" s="26"/>
      <c r="I34" s="61"/>
      <c r="J34" s="26"/>
      <c r="K34" s="61"/>
      <c r="L34" s="26"/>
      <c r="M34" s="179" t="s">
        <v>23</v>
      </c>
      <c r="N34" s="46"/>
      <c r="S34" s="6"/>
      <c r="T34" s="6"/>
    </row>
    <row r="35" spans="1:21" s="38" customFormat="1" ht="11.25" x14ac:dyDescent="0.2">
      <c r="A35" s="34"/>
      <c r="B35" s="144" t="s">
        <v>9</v>
      </c>
      <c r="C35" s="144"/>
      <c r="D35" s="144"/>
      <c r="E35" s="59"/>
      <c r="F35" s="48"/>
      <c r="G35" s="63"/>
      <c r="H35" s="144"/>
      <c r="I35" s="63"/>
      <c r="J35" s="144"/>
      <c r="K35" s="63"/>
      <c r="L35" s="144"/>
      <c r="M35" s="180"/>
      <c r="N35" s="37"/>
      <c r="S35" s="39"/>
      <c r="T35" s="39"/>
    </row>
    <row r="36" spans="1:21" s="38" customFormat="1" ht="11.25" x14ac:dyDescent="0.2">
      <c r="A36" s="34"/>
      <c r="B36" s="144" t="s">
        <v>24</v>
      </c>
      <c r="C36" s="144"/>
      <c r="D36" s="144"/>
      <c r="E36" s="59"/>
      <c r="F36" s="48"/>
      <c r="G36" s="63"/>
      <c r="H36" s="144"/>
      <c r="I36" s="63"/>
      <c r="J36" s="144"/>
      <c r="K36" s="63"/>
      <c r="L36" s="144"/>
      <c r="M36" s="181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4"/>
      <c r="C38" s="144"/>
      <c r="D38" s="144"/>
      <c r="E38" s="144"/>
      <c r="F38" s="48"/>
      <c r="G38" s="144"/>
      <c r="H38" s="144"/>
      <c r="I38" s="144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4"/>
      <c r="C40" s="144"/>
      <c r="D40" s="144"/>
      <c r="E40" s="144"/>
      <c r="F40" s="48"/>
      <c r="G40" s="144"/>
      <c r="H40" s="144"/>
      <c r="I40" s="144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4" t="s">
        <v>79</v>
      </c>
      <c r="C41" s="144"/>
      <c r="D41" s="144"/>
      <c r="E41" s="131">
        <v>40</v>
      </c>
      <c r="F41" s="133"/>
      <c r="G41" s="131"/>
      <c r="H41" s="134"/>
      <c r="I41" s="131"/>
      <c r="J41" s="134"/>
      <c r="K41" s="131"/>
      <c r="L41" s="148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4" t="s">
        <v>80</v>
      </c>
      <c r="C42" s="144"/>
      <c r="D42" s="144"/>
      <c r="E42" s="131">
        <v>40</v>
      </c>
      <c r="F42" s="133"/>
      <c r="G42" s="131"/>
      <c r="H42" s="134"/>
      <c r="I42" s="131"/>
      <c r="J42" s="134"/>
      <c r="K42" s="131"/>
      <c r="L42" s="148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72" t="s">
        <v>77</v>
      </c>
      <c r="B43" s="173"/>
      <c r="C43" s="144" t="s">
        <v>74</v>
      </c>
      <c r="D43" s="144"/>
      <c r="E43" s="128">
        <f>E42/E29</f>
        <v>1</v>
      </c>
      <c r="F43" s="48"/>
      <c r="G43" s="128">
        <f>G42/E29</f>
        <v>0</v>
      </c>
      <c r="H43" s="144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72" t="s">
        <v>77</v>
      </c>
      <c r="B44" s="173"/>
      <c r="C44" s="144" t="s">
        <v>74</v>
      </c>
      <c r="D44" s="144"/>
      <c r="E44" s="182">
        <f>(E42*E74+G42*G74+I42*I74+K42*K74)/12/E29</f>
        <v>1</v>
      </c>
      <c r="F44" s="182"/>
      <c r="G44" s="182"/>
      <c r="H44" s="182"/>
      <c r="I44" s="182"/>
      <c r="J44" s="182"/>
      <c r="K44" s="182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4"/>
      <c r="C45" s="144"/>
      <c r="D45" s="144"/>
      <c r="E45" s="144"/>
      <c r="F45" s="48"/>
      <c r="G45" s="144"/>
      <c r="H45" s="144"/>
      <c r="I45" s="144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4"/>
      <c r="F46" s="48"/>
      <c r="G46" s="144"/>
      <c r="H46" s="144"/>
      <c r="I46" s="144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4"/>
      <c r="C47" s="144"/>
      <c r="D47" s="144"/>
      <c r="E47" s="144"/>
      <c r="F47" s="48"/>
      <c r="G47" s="144"/>
      <c r="H47" s="144"/>
      <c r="I47" s="144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4" t="s">
        <v>25</v>
      </c>
      <c r="C48" s="144"/>
      <c r="D48" s="144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64" t="s">
        <v>27</v>
      </c>
      <c r="C49" s="164"/>
      <c r="D49" s="161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60" t="s">
        <v>82</v>
      </c>
      <c r="C50" s="160"/>
      <c r="D50" s="161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42"/>
      <c r="T50" s="142"/>
      <c r="U50" s="38"/>
    </row>
    <row r="51" spans="1:21" x14ac:dyDescent="0.25">
      <c r="A51" s="34"/>
      <c r="B51" s="160" t="s">
        <v>30</v>
      </c>
      <c r="C51" s="160"/>
      <c r="D51" s="161"/>
      <c r="E51" s="137"/>
      <c r="F51" s="136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4"/>
      <c r="C54" s="144"/>
      <c r="D54" s="144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4"/>
      <c r="C56" s="144"/>
      <c r="D56" s="144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4" t="s">
        <v>38</v>
      </c>
      <c r="C57" s="144"/>
      <c r="D57" s="144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4" t="s">
        <v>40</v>
      </c>
      <c r="C58" s="144"/>
      <c r="D58" s="144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4" t="s">
        <v>42</v>
      </c>
      <c r="C59" s="144"/>
      <c r="D59" s="144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4" t="s">
        <v>44</v>
      </c>
      <c r="C60" s="144"/>
      <c r="D60" s="144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3" t="s">
        <v>46</v>
      </c>
      <c r="C61" s="144"/>
      <c r="D61" s="144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3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3"/>
      <c r="N63" s="37"/>
      <c r="S63" s="39"/>
      <c r="T63" s="39"/>
    </row>
    <row r="64" spans="1:21" s="38" customFormat="1" ht="15" customHeight="1" x14ac:dyDescent="0.2">
      <c r="A64" s="34"/>
      <c r="B64" s="144" t="s">
        <v>48</v>
      </c>
      <c r="C64" s="144"/>
      <c r="D64" s="144"/>
      <c r="E64" s="156">
        <f>($E$52-$E$50)*M64</f>
        <v>0</v>
      </c>
      <c r="F64" s="136" t="s">
        <v>26</v>
      </c>
      <c r="G64" s="156">
        <f>($G$52-$G$50)*$M$64</f>
        <v>0</v>
      </c>
      <c r="H64" s="157" t="s">
        <v>26</v>
      </c>
      <c r="I64" s="156">
        <f>($I$52-$I$50)*M64</f>
        <v>0</v>
      </c>
      <c r="J64" s="158" t="s">
        <v>26</v>
      </c>
      <c r="K64" s="156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64"/>
      <c r="C65" s="164"/>
      <c r="D65" s="161"/>
      <c r="E65" s="156">
        <f>($E$52-$E$50)*M65</f>
        <v>0</v>
      </c>
      <c r="F65" s="136" t="s">
        <v>26</v>
      </c>
      <c r="G65" s="156">
        <f>($G$52-$G$50)*$M$64</f>
        <v>0</v>
      </c>
      <c r="H65" s="157" t="s">
        <v>26</v>
      </c>
      <c r="I65" s="156">
        <f>($I$52-$I$50)*M65</f>
        <v>0</v>
      </c>
      <c r="J65" s="158" t="s">
        <v>26</v>
      </c>
      <c r="K65" s="156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3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3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4"/>
      <c r="D68" s="144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4" t="s">
        <v>51</v>
      </c>
      <c r="C69" s="144"/>
      <c r="D69" s="144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4" t="s">
        <v>52</v>
      </c>
      <c r="C70" s="144"/>
      <c r="D70" s="144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3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4"/>
      <c r="D73" s="144"/>
      <c r="E73" s="94"/>
      <c r="F73" s="83"/>
      <c r="G73" s="102"/>
      <c r="H73" s="85"/>
      <c r="I73" s="102"/>
      <c r="J73" s="103"/>
      <c r="K73" s="102"/>
      <c r="L73" s="103"/>
      <c r="M73" s="144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4" t="s">
        <v>55</v>
      </c>
      <c r="C74" s="144"/>
      <c r="D74" s="144"/>
      <c r="E74" s="105">
        <v>12</v>
      </c>
      <c r="F74" s="83"/>
      <c r="G74" s="105"/>
      <c r="H74" s="85"/>
      <c r="I74" s="105"/>
      <c r="J74" s="106"/>
      <c r="K74" s="105"/>
      <c r="L74" s="106"/>
      <c r="M74" s="144"/>
      <c r="N74" s="37"/>
      <c r="S74" s="39"/>
      <c r="T74" s="39"/>
    </row>
    <row r="75" spans="1:21" s="38" customFormat="1" ht="15" customHeight="1" x14ac:dyDescent="0.2">
      <c r="A75" s="34"/>
      <c r="B75" s="144" t="s">
        <v>56</v>
      </c>
      <c r="C75" s="144"/>
      <c r="D75" s="144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4"/>
      <c r="N75" s="37"/>
      <c r="S75" s="39"/>
      <c r="T75" s="39"/>
    </row>
    <row r="76" spans="1:21" s="38" customFormat="1" ht="5.25" customHeight="1" x14ac:dyDescent="0.2">
      <c r="A76" s="34"/>
      <c r="B76" s="144"/>
      <c r="C76" s="144"/>
      <c r="D76" s="144"/>
      <c r="E76" s="107"/>
      <c r="F76" s="48"/>
      <c r="G76" s="144"/>
      <c r="H76" s="144"/>
      <c r="I76" s="144"/>
      <c r="J76" s="144"/>
      <c r="K76" s="144"/>
      <c r="L76" s="144"/>
      <c r="M76" s="144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5" t="s">
        <v>59</v>
      </c>
      <c r="C78" s="165"/>
      <c r="D78" s="166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5" t="s">
        <v>60</v>
      </c>
      <c r="C79" s="165"/>
      <c r="D79" s="166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5" t="s">
        <v>61</v>
      </c>
      <c r="C80" s="165"/>
      <c r="D80" s="166"/>
      <c r="E80" s="93">
        <f>$E$78*M80</f>
        <v>0</v>
      </c>
      <c r="F80" s="90" t="s">
        <v>26</v>
      </c>
      <c r="G80" s="109"/>
      <c r="H80" s="144"/>
      <c r="I80" s="144"/>
      <c r="J80" s="144"/>
      <c r="K80" s="144"/>
      <c r="L80" s="144"/>
      <c r="M80" s="108">
        <f>SUM(M64:M65)</f>
        <v>0</v>
      </c>
      <c r="N80" s="37"/>
      <c r="R80" s="101"/>
      <c r="S80" s="104"/>
      <c r="T80" s="104"/>
      <c r="U80" s="101"/>
    </row>
    <row r="81" spans="1:21" s="38" customFormat="1" ht="12.75" customHeight="1" x14ac:dyDescent="0.2">
      <c r="A81" s="34"/>
      <c r="B81" s="165" t="s">
        <v>62</v>
      </c>
      <c r="C81" s="165"/>
      <c r="D81" s="166"/>
      <c r="E81" s="93">
        <f>$E$78*M81</f>
        <v>0</v>
      </c>
      <c r="F81" s="90" t="s">
        <v>26</v>
      </c>
      <c r="G81" s="144"/>
      <c r="H81" s="144"/>
      <c r="I81" s="144"/>
      <c r="J81" s="144"/>
      <c r="K81" s="144"/>
      <c r="L81" s="144"/>
      <c r="M81" s="108">
        <f>M68+M70</f>
        <v>1.5E-3</v>
      </c>
      <c r="N81" s="37"/>
      <c r="S81" s="39"/>
      <c r="T81" s="39"/>
    </row>
    <row r="82" spans="1:21" s="38" customFormat="1" ht="12.75" hidden="1" customHeight="1" x14ac:dyDescent="0.2">
      <c r="A82" s="34"/>
      <c r="B82" s="165"/>
      <c r="C82" s="165"/>
      <c r="D82" s="166"/>
      <c r="E82" s="110">
        <f>$E$78*M82</f>
        <v>0</v>
      </c>
      <c r="F82" s="90" t="s">
        <v>26</v>
      </c>
      <c r="G82" s="144"/>
      <c r="H82" s="144"/>
      <c r="I82" s="144"/>
      <c r="J82" s="144"/>
      <c r="K82" s="144"/>
      <c r="L82" s="144"/>
      <c r="M82" s="111"/>
      <c r="N82" s="37"/>
      <c r="S82" s="39"/>
      <c r="T82" s="39"/>
    </row>
    <row r="83" spans="1:21" s="38" customFormat="1" ht="12.75" hidden="1" customHeight="1" x14ac:dyDescent="0.2">
      <c r="A83" s="34"/>
      <c r="B83" s="165"/>
      <c r="C83" s="165"/>
      <c r="D83" s="166"/>
      <c r="E83" s="110">
        <f>$E$78*M83</f>
        <v>0</v>
      </c>
      <c r="F83" s="90" t="s">
        <v>26</v>
      </c>
      <c r="G83" s="144"/>
      <c r="H83" s="144"/>
      <c r="I83" s="144"/>
      <c r="J83" s="144"/>
      <c r="K83" s="144"/>
      <c r="L83" s="144"/>
      <c r="M83" s="111"/>
      <c r="N83" s="37"/>
      <c r="S83" s="39"/>
      <c r="T83" s="39"/>
    </row>
    <row r="84" spans="1:21" s="38" customFormat="1" ht="12.75" customHeight="1" x14ac:dyDescent="0.2">
      <c r="A84" s="34"/>
      <c r="B84" s="165" t="s">
        <v>63</v>
      </c>
      <c r="C84" s="165"/>
      <c r="D84" s="166"/>
      <c r="E84" s="93">
        <f>(E53*E74+G53*G74+I53*I74+K53*K74+E78)*H84*J84/1000</f>
        <v>0</v>
      </c>
      <c r="F84" s="90" t="s">
        <v>26</v>
      </c>
      <c r="G84" s="144" t="s">
        <v>64</v>
      </c>
      <c r="H84" s="112"/>
      <c r="I84" s="144" t="s">
        <v>65</v>
      </c>
      <c r="J84" s="112"/>
      <c r="K84" s="144"/>
      <c r="L84" s="144"/>
      <c r="M84" s="113"/>
      <c r="N84" s="37"/>
      <c r="S84" s="39"/>
      <c r="T84" s="39"/>
    </row>
    <row r="85" spans="1:21" s="38" customFormat="1" ht="12.75" customHeight="1" x14ac:dyDescent="0.2">
      <c r="A85" s="34"/>
      <c r="B85" s="162" t="s">
        <v>66</v>
      </c>
      <c r="C85" s="162"/>
      <c r="D85" s="163"/>
      <c r="E85" s="93">
        <f>(E53*E74+G53*G74+I53*I74+K53*K74+E78)*J85/1000</f>
        <v>0</v>
      </c>
      <c r="F85" s="90" t="s">
        <v>26</v>
      </c>
      <c r="G85" s="144"/>
      <c r="H85" s="144"/>
      <c r="I85" s="144" t="s">
        <v>65</v>
      </c>
      <c r="J85" s="112"/>
      <c r="K85" s="144"/>
      <c r="L85" s="144"/>
      <c r="M85" s="113"/>
      <c r="N85" s="37"/>
      <c r="S85" s="39"/>
      <c r="T85" s="39"/>
    </row>
    <row r="86" spans="1:21" s="38" customFormat="1" ht="12.75" customHeight="1" x14ac:dyDescent="0.2">
      <c r="A86" s="34"/>
      <c r="B86" s="164"/>
      <c r="C86" s="164"/>
      <c r="D86" s="161"/>
      <c r="E86" s="71"/>
      <c r="F86" s="90" t="s">
        <v>26</v>
      </c>
      <c r="G86" s="144"/>
      <c r="H86" s="144"/>
      <c r="I86" s="144"/>
      <c r="J86" s="141"/>
      <c r="K86" s="144"/>
      <c r="L86" s="144"/>
      <c r="M86" s="113"/>
      <c r="N86" s="37"/>
      <c r="S86" s="39"/>
      <c r="T86" s="39"/>
    </row>
    <row r="87" spans="1:21" s="38" customFormat="1" ht="12.75" customHeight="1" x14ac:dyDescent="0.2">
      <c r="A87" s="34"/>
      <c r="B87" s="164"/>
      <c r="C87" s="164"/>
      <c r="D87" s="161"/>
      <c r="E87" s="71"/>
      <c r="F87" s="90" t="s">
        <v>26</v>
      </c>
      <c r="G87" s="144"/>
      <c r="H87" s="144"/>
      <c r="I87" s="144"/>
      <c r="J87" s="114"/>
      <c r="K87" s="144"/>
      <c r="L87" s="144"/>
      <c r="M87" s="113"/>
      <c r="N87" s="37"/>
      <c r="S87" s="39"/>
      <c r="T87" s="39"/>
    </row>
    <row r="88" spans="1:21" s="144" customFormat="1" ht="5.25" customHeight="1" thickBot="1" x14ac:dyDescent="0.25">
      <c r="A88" s="34"/>
      <c r="E88" s="107"/>
      <c r="F88" s="48"/>
      <c r="N88" s="37"/>
      <c r="R88" s="38"/>
      <c r="S88" s="39"/>
      <c r="T88" s="39"/>
      <c r="U88" s="38"/>
    </row>
    <row r="89" spans="1:21" s="38" customFormat="1" ht="12.75" customHeight="1" thickBot="1" x14ac:dyDescent="0.25">
      <c r="A89" s="34"/>
      <c r="B89" s="47" t="s">
        <v>67</v>
      </c>
      <c r="C89" s="144"/>
      <c r="D89" s="144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44"/>
      <c r="S89" s="107"/>
      <c r="T89" s="107"/>
      <c r="U89" s="144"/>
    </row>
    <row r="90" spans="1:21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1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1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1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1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1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1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  <mergeCell ref="A44:B44"/>
    <mergeCell ref="E44:K44"/>
    <mergeCell ref="S49:T49"/>
    <mergeCell ref="B51:D51"/>
    <mergeCell ref="B85:D85"/>
    <mergeCell ref="B86:D86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B65:D65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0FB5A-C084-4501-9D7F-5C5C38C9384C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7" t="s">
        <v>2</v>
      </c>
      <c r="B3" s="168"/>
      <c r="C3" s="169"/>
      <c r="D3" s="170"/>
      <c r="E3" s="170"/>
      <c r="F3" s="171"/>
      <c r="G3" s="11" t="s">
        <v>3</v>
      </c>
      <c r="H3" s="169"/>
      <c r="I3" s="170"/>
      <c r="J3" s="170"/>
      <c r="K3" s="170"/>
      <c r="L3" s="170"/>
      <c r="M3" s="171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9"/>
      <c r="B4" s="150"/>
      <c r="C4" s="16"/>
      <c r="D4" s="16"/>
      <c r="E4" s="11"/>
      <c r="F4" s="150"/>
      <c r="G4" s="150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9" t="s">
        <v>4</v>
      </c>
      <c r="B5" s="150"/>
      <c r="C5" s="16"/>
      <c r="D5" s="169"/>
      <c r="E5" s="170"/>
      <c r="F5" s="170"/>
      <c r="G5" s="170"/>
      <c r="H5" s="170"/>
      <c r="I5" s="170"/>
      <c r="J5" s="170"/>
      <c r="K5" s="170"/>
      <c r="L5" s="170"/>
      <c r="M5" s="171"/>
      <c r="N5" s="12"/>
      <c r="S5" s="18"/>
      <c r="T5" s="18"/>
    </row>
    <row r="6" spans="1:25" s="13" customFormat="1" ht="5.25" customHeight="1" x14ac:dyDescent="0.2">
      <c r="A6" s="149"/>
      <c r="B6" s="150"/>
      <c r="C6" s="16"/>
      <c r="D6" s="16"/>
      <c r="E6" s="11"/>
      <c r="F6" s="150"/>
      <c r="G6" s="150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9" t="s">
        <v>5</v>
      </c>
      <c r="B7" s="150"/>
      <c r="C7" s="16"/>
      <c r="D7" s="169"/>
      <c r="E7" s="170"/>
      <c r="F7" s="170"/>
      <c r="G7" s="170"/>
      <c r="H7" s="170"/>
      <c r="I7" s="170"/>
      <c r="J7" s="170"/>
      <c r="K7" s="170"/>
      <c r="L7" s="170"/>
      <c r="M7" s="171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3"/>
      <c r="C12" s="153"/>
      <c r="D12" s="153"/>
      <c r="E12" s="174" t="s">
        <v>9</v>
      </c>
      <c r="F12" s="174"/>
      <c r="G12" s="174"/>
      <c r="H12" s="153"/>
      <c r="I12" s="175"/>
      <c r="J12" s="175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3" t="s">
        <v>11</v>
      </c>
      <c r="C16" s="26"/>
      <c r="D16" s="26"/>
      <c r="E16" s="26"/>
      <c r="F16" s="45"/>
      <c r="G16" s="26"/>
      <c r="H16" s="153"/>
      <c r="I16" s="175"/>
      <c r="J16" s="175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3"/>
      <c r="C17" s="153"/>
      <c r="D17" s="153"/>
      <c r="E17" s="153"/>
      <c r="F17" s="48"/>
      <c r="G17" s="153"/>
      <c r="H17" s="153"/>
      <c r="I17" s="153"/>
      <c r="J17" s="153"/>
      <c r="K17" s="153"/>
      <c r="L17" s="153"/>
      <c r="M17" s="153"/>
      <c r="N17" s="37"/>
      <c r="S17" s="39"/>
      <c r="T17" s="39"/>
    </row>
    <row r="18" spans="1:20" s="5" customFormat="1" ht="15" customHeight="1" x14ac:dyDescent="0.2">
      <c r="A18" s="44"/>
      <c r="B18" s="153" t="s">
        <v>12</v>
      </c>
      <c r="C18" s="26"/>
      <c r="D18" s="26"/>
      <c r="E18" s="176"/>
      <c r="F18" s="176"/>
      <c r="G18" s="176"/>
      <c r="H18" s="176"/>
      <c r="I18" s="176"/>
      <c r="J18" s="176"/>
      <c r="K18" s="176"/>
      <c r="L18" s="176"/>
      <c r="M18" s="176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3" t="s">
        <v>15</v>
      </c>
      <c r="D23" s="153"/>
      <c r="E23" s="57"/>
      <c r="F23" s="48"/>
      <c r="G23" s="153" t="s">
        <v>16</v>
      </c>
      <c r="H23" s="153"/>
      <c r="I23" s="153"/>
      <c r="J23" s="153"/>
      <c r="K23" s="58" t="s">
        <v>17</v>
      </c>
      <c r="L23" s="177"/>
      <c r="M23" s="178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3" t="s">
        <v>18</v>
      </c>
      <c r="D25" s="153"/>
      <c r="E25" s="57"/>
      <c r="F25" s="48"/>
      <c r="G25" s="153" t="s">
        <v>19</v>
      </c>
      <c r="H25" s="153"/>
      <c r="I25" s="153"/>
      <c r="J25" s="153"/>
      <c r="K25" s="153"/>
      <c r="L25" s="153"/>
      <c r="M25" s="153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40</v>
      </c>
      <c r="F29" s="153" t="s">
        <v>75</v>
      </c>
      <c r="G29" s="101"/>
      <c r="H29" s="101"/>
      <c r="I29" s="75"/>
      <c r="J29" s="132"/>
      <c r="L29" s="153"/>
      <c r="M29" s="153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51" t="s">
        <v>22</v>
      </c>
      <c r="E34" s="61"/>
      <c r="F34" s="62"/>
      <c r="G34" s="61"/>
      <c r="H34" s="26"/>
      <c r="I34" s="61"/>
      <c r="J34" s="26"/>
      <c r="K34" s="61"/>
      <c r="L34" s="26"/>
      <c r="M34" s="179" t="s">
        <v>23</v>
      </c>
      <c r="N34" s="46"/>
      <c r="S34" s="6"/>
      <c r="T34" s="6"/>
    </row>
    <row r="35" spans="1:21" s="38" customFormat="1" ht="11.25" x14ac:dyDescent="0.2">
      <c r="A35" s="34"/>
      <c r="B35" s="153" t="s">
        <v>9</v>
      </c>
      <c r="C35" s="153"/>
      <c r="D35" s="153"/>
      <c r="E35" s="59"/>
      <c r="F35" s="48"/>
      <c r="G35" s="63"/>
      <c r="H35" s="153"/>
      <c r="I35" s="63"/>
      <c r="J35" s="153"/>
      <c r="K35" s="63"/>
      <c r="L35" s="153"/>
      <c r="M35" s="180"/>
      <c r="N35" s="37"/>
      <c r="S35" s="39"/>
      <c r="T35" s="39"/>
    </row>
    <row r="36" spans="1:21" s="38" customFormat="1" ht="11.25" x14ac:dyDescent="0.2">
      <c r="A36" s="34"/>
      <c r="B36" s="153" t="s">
        <v>24</v>
      </c>
      <c r="C36" s="153"/>
      <c r="D36" s="153"/>
      <c r="E36" s="59"/>
      <c r="F36" s="48"/>
      <c r="G36" s="63"/>
      <c r="H36" s="153"/>
      <c r="I36" s="63"/>
      <c r="J36" s="153"/>
      <c r="K36" s="63"/>
      <c r="L36" s="153"/>
      <c r="M36" s="181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3"/>
      <c r="C38" s="153"/>
      <c r="D38" s="153"/>
      <c r="E38" s="153"/>
      <c r="F38" s="48"/>
      <c r="G38" s="153"/>
      <c r="H38" s="153"/>
      <c r="I38" s="153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3"/>
      <c r="C40" s="153"/>
      <c r="D40" s="153"/>
      <c r="E40" s="153"/>
      <c r="F40" s="48"/>
      <c r="G40" s="153"/>
      <c r="H40" s="153"/>
      <c r="I40" s="153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3" t="s">
        <v>79</v>
      </c>
      <c r="C41" s="153"/>
      <c r="D41" s="153"/>
      <c r="E41" s="131">
        <v>40</v>
      </c>
      <c r="F41" s="133"/>
      <c r="G41" s="131"/>
      <c r="H41" s="134"/>
      <c r="I41" s="131"/>
      <c r="J41" s="134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3" t="s">
        <v>80</v>
      </c>
      <c r="C42" s="153"/>
      <c r="D42" s="153"/>
      <c r="E42" s="131">
        <v>40</v>
      </c>
      <c r="F42" s="133"/>
      <c r="G42" s="131"/>
      <c r="H42" s="134"/>
      <c r="I42" s="131"/>
      <c r="J42" s="134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72" t="s">
        <v>77</v>
      </c>
      <c r="B43" s="173"/>
      <c r="C43" s="153" t="s">
        <v>74</v>
      </c>
      <c r="D43" s="153"/>
      <c r="E43" s="128">
        <f>E42/E29</f>
        <v>1</v>
      </c>
      <c r="F43" s="48"/>
      <c r="G43" s="128">
        <f>G42/E29</f>
        <v>0</v>
      </c>
      <c r="H43" s="153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72" t="s">
        <v>77</v>
      </c>
      <c r="B44" s="173"/>
      <c r="C44" s="153" t="s">
        <v>74</v>
      </c>
      <c r="D44" s="153"/>
      <c r="E44" s="182">
        <f>(E42*E74+G42*G74+I42*I74+K42*K74)/12/E29</f>
        <v>1</v>
      </c>
      <c r="F44" s="182"/>
      <c r="G44" s="182"/>
      <c r="H44" s="182"/>
      <c r="I44" s="182"/>
      <c r="J44" s="182"/>
      <c r="K44" s="182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3"/>
      <c r="C45" s="153"/>
      <c r="D45" s="153"/>
      <c r="E45" s="153"/>
      <c r="F45" s="48"/>
      <c r="G45" s="153"/>
      <c r="H45" s="153"/>
      <c r="I45" s="153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3"/>
      <c r="F46" s="48"/>
      <c r="G46" s="153"/>
      <c r="H46" s="153"/>
      <c r="I46" s="153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3"/>
      <c r="C47" s="153"/>
      <c r="D47" s="153"/>
      <c r="E47" s="153"/>
      <c r="F47" s="48"/>
      <c r="G47" s="153"/>
      <c r="H47" s="153"/>
      <c r="I47" s="153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3" t="s">
        <v>25</v>
      </c>
      <c r="C48" s="153"/>
      <c r="D48" s="153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64" t="s">
        <v>27</v>
      </c>
      <c r="C49" s="164"/>
      <c r="D49" s="161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60" t="s">
        <v>82</v>
      </c>
      <c r="C50" s="160"/>
      <c r="D50" s="161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60" t="s">
        <v>30</v>
      </c>
      <c r="C51" s="160"/>
      <c r="D51" s="161"/>
      <c r="E51" s="137"/>
      <c r="F51" s="136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3"/>
      <c r="C54" s="153"/>
      <c r="D54" s="153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3"/>
      <c r="C56" s="153"/>
      <c r="D56" s="153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3" t="s">
        <v>38</v>
      </c>
      <c r="C57" s="153"/>
      <c r="D57" s="153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3" t="s">
        <v>40</v>
      </c>
      <c r="C58" s="153"/>
      <c r="D58" s="153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3" t="s">
        <v>42</v>
      </c>
      <c r="C59" s="153"/>
      <c r="D59" s="153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3" t="s">
        <v>44</v>
      </c>
      <c r="C60" s="153"/>
      <c r="D60" s="153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3"/>
      <c r="D61" s="153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3" t="s">
        <v>48</v>
      </c>
      <c r="C64" s="153"/>
      <c r="D64" s="153"/>
      <c r="E64" s="156">
        <f>($E$52-$E$50)*M64</f>
        <v>0</v>
      </c>
      <c r="F64" s="136" t="s">
        <v>26</v>
      </c>
      <c r="G64" s="156">
        <f>($G$52-$G$50)*$M$64</f>
        <v>0</v>
      </c>
      <c r="H64" s="157" t="s">
        <v>26</v>
      </c>
      <c r="I64" s="156">
        <f>($I$52-$I$50)*M64</f>
        <v>0</v>
      </c>
      <c r="J64" s="158" t="s">
        <v>26</v>
      </c>
      <c r="K64" s="156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64"/>
      <c r="C65" s="164"/>
      <c r="D65" s="161"/>
      <c r="E65" s="156">
        <f>($E$52-$E$50)*M65</f>
        <v>0</v>
      </c>
      <c r="F65" s="136" t="s">
        <v>26</v>
      </c>
      <c r="G65" s="156">
        <f>($G$52-$G$50)*$M$64</f>
        <v>0</v>
      </c>
      <c r="H65" s="157" t="s">
        <v>26</v>
      </c>
      <c r="I65" s="156">
        <f>($I$52-$I$50)*M65</f>
        <v>0</v>
      </c>
      <c r="J65" s="158" t="s">
        <v>26</v>
      </c>
      <c r="K65" s="156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3"/>
      <c r="D68" s="153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3" t="s">
        <v>51</v>
      </c>
      <c r="C69" s="153"/>
      <c r="D69" s="153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3" t="s">
        <v>52</v>
      </c>
      <c r="C70" s="153"/>
      <c r="D70" s="153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3"/>
      <c r="D73" s="153"/>
      <c r="E73" s="94"/>
      <c r="F73" s="83"/>
      <c r="G73" s="102"/>
      <c r="H73" s="85"/>
      <c r="I73" s="102"/>
      <c r="J73" s="103"/>
      <c r="K73" s="102"/>
      <c r="L73" s="103"/>
      <c r="M73" s="153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3" t="s">
        <v>55</v>
      </c>
      <c r="C74" s="153"/>
      <c r="D74" s="153"/>
      <c r="E74" s="105">
        <v>12</v>
      </c>
      <c r="F74" s="83"/>
      <c r="G74" s="105"/>
      <c r="H74" s="85"/>
      <c r="I74" s="105"/>
      <c r="J74" s="106"/>
      <c r="K74" s="105"/>
      <c r="L74" s="106"/>
      <c r="M74" s="153"/>
      <c r="N74" s="37"/>
      <c r="S74" s="39"/>
      <c r="T74" s="39"/>
    </row>
    <row r="75" spans="1:21" s="38" customFormat="1" ht="15" customHeight="1" x14ac:dyDescent="0.2">
      <c r="A75" s="34"/>
      <c r="B75" s="153" t="s">
        <v>56</v>
      </c>
      <c r="C75" s="153"/>
      <c r="D75" s="153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3"/>
      <c r="N75" s="37"/>
      <c r="S75" s="39"/>
      <c r="T75" s="39"/>
    </row>
    <row r="76" spans="1:21" s="38" customFormat="1" ht="5.25" customHeight="1" x14ac:dyDescent="0.2">
      <c r="A76" s="34"/>
      <c r="B76" s="153"/>
      <c r="C76" s="153"/>
      <c r="D76" s="153"/>
      <c r="E76" s="107"/>
      <c r="F76" s="48"/>
      <c r="G76" s="153"/>
      <c r="H76" s="153"/>
      <c r="I76" s="153"/>
      <c r="J76" s="153"/>
      <c r="K76" s="153"/>
      <c r="L76" s="153"/>
      <c r="M76" s="153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5" t="s">
        <v>59</v>
      </c>
      <c r="C78" s="165"/>
      <c r="D78" s="166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5" t="s">
        <v>60</v>
      </c>
      <c r="C79" s="165"/>
      <c r="D79" s="166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5" t="s">
        <v>61</v>
      </c>
      <c r="C80" s="165"/>
      <c r="D80" s="166"/>
      <c r="E80" s="93">
        <f>$E$78*M80</f>
        <v>0</v>
      </c>
      <c r="F80" s="90" t="s">
        <v>26</v>
      </c>
      <c r="G80" s="109"/>
      <c r="H80" s="153"/>
      <c r="I80" s="153"/>
      <c r="J80" s="153"/>
      <c r="K80" s="153"/>
      <c r="L80" s="153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65" t="s">
        <v>62</v>
      </c>
      <c r="C81" s="165"/>
      <c r="D81" s="166"/>
      <c r="E81" s="93">
        <f>$E$78*M81</f>
        <v>0</v>
      </c>
      <c r="F81" s="90" t="s">
        <v>26</v>
      </c>
      <c r="G81" s="153"/>
      <c r="H81" s="153"/>
      <c r="I81" s="153"/>
      <c r="J81" s="153"/>
      <c r="K81" s="153"/>
      <c r="L81" s="153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65"/>
      <c r="C82" s="165"/>
      <c r="D82" s="166"/>
      <c r="E82" s="110">
        <f>$E$78*M82</f>
        <v>0</v>
      </c>
      <c r="F82" s="90" t="s">
        <v>26</v>
      </c>
      <c r="G82" s="153"/>
      <c r="H82" s="153"/>
      <c r="I82" s="153"/>
      <c r="J82" s="153"/>
      <c r="K82" s="153"/>
      <c r="L82" s="153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65"/>
      <c r="C83" s="165"/>
      <c r="D83" s="166"/>
      <c r="E83" s="110">
        <f>$E$78*M83</f>
        <v>0</v>
      </c>
      <c r="F83" s="90" t="s">
        <v>26</v>
      </c>
      <c r="G83" s="153"/>
      <c r="H83" s="153"/>
      <c r="I83" s="153"/>
      <c r="J83" s="153"/>
      <c r="K83" s="153"/>
      <c r="L83" s="153"/>
      <c r="M83" s="111"/>
      <c r="N83" s="37"/>
      <c r="S83" s="39"/>
      <c r="T83" s="39"/>
    </row>
    <row r="84" spans="1:22" s="38" customFormat="1" ht="12.75" customHeight="1" x14ac:dyDescent="0.2">
      <c r="A84" s="34"/>
      <c r="B84" s="165" t="s">
        <v>63</v>
      </c>
      <c r="C84" s="165"/>
      <c r="D84" s="166"/>
      <c r="E84" s="93">
        <f>(E53*E74+G53*G74+I53*I74+K53*K74+E78)*H84*J84/1000</f>
        <v>0</v>
      </c>
      <c r="F84" s="90" t="s">
        <v>26</v>
      </c>
      <c r="G84" s="153" t="s">
        <v>64</v>
      </c>
      <c r="H84" s="112"/>
      <c r="I84" s="153" t="s">
        <v>65</v>
      </c>
      <c r="J84" s="112"/>
      <c r="K84" s="153"/>
      <c r="L84" s="153"/>
      <c r="M84" s="113"/>
      <c r="N84" s="37"/>
      <c r="S84" s="39"/>
      <c r="T84" s="39"/>
    </row>
    <row r="85" spans="1:22" s="38" customFormat="1" ht="12.75" customHeight="1" x14ac:dyDescent="0.2">
      <c r="A85" s="34"/>
      <c r="B85" s="162" t="s">
        <v>66</v>
      </c>
      <c r="C85" s="162"/>
      <c r="D85" s="163"/>
      <c r="E85" s="93">
        <f>(E53*E74+G53*G74+I53*I74+K53*K74+E78)*J85/1000</f>
        <v>0</v>
      </c>
      <c r="F85" s="90" t="s">
        <v>26</v>
      </c>
      <c r="G85" s="153"/>
      <c r="H85" s="153"/>
      <c r="I85" s="153" t="s">
        <v>65</v>
      </c>
      <c r="J85" s="112"/>
      <c r="K85" s="153"/>
      <c r="L85" s="153"/>
      <c r="M85" s="113"/>
      <c r="N85" s="37"/>
      <c r="S85" s="39"/>
      <c r="T85" s="39"/>
    </row>
    <row r="86" spans="1:22" s="38" customFormat="1" ht="12.75" customHeight="1" x14ac:dyDescent="0.2">
      <c r="A86" s="34"/>
      <c r="B86" s="164"/>
      <c r="C86" s="164"/>
      <c r="D86" s="161"/>
      <c r="E86" s="71"/>
      <c r="F86" s="90" t="s">
        <v>26</v>
      </c>
      <c r="G86" s="153"/>
      <c r="H86" s="153"/>
      <c r="I86" s="153"/>
      <c r="J86" s="141"/>
      <c r="K86" s="153"/>
      <c r="L86" s="153"/>
      <c r="M86" s="113"/>
      <c r="N86" s="37"/>
      <c r="S86" s="39"/>
      <c r="T86" s="39"/>
    </row>
    <row r="87" spans="1:22" s="38" customFormat="1" ht="12.75" customHeight="1" x14ac:dyDescent="0.2">
      <c r="A87" s="34"/>
      <c r="B87" s="164"/>
      <c r="C87" s="164"/>
      <c r="D87" s="161"/>
      <c r="E87" s="71"/>
      <c r="F87" s="90" t="s">
        <v>26</v>
      </c>
      <c r="G87" s="153"/>
      <c r="H87" s="153"/>
      <c r="I87" s="153"/>
      <c r="J87" s="114"/>
      <c r="K87" s="153"/>
      <c r="L87" s="153"/>
      <c r="M87" s="113"/>
      <c r="N87" s="37"/>
      <c r="S87" s="39"/>
      <c r="T87" s="39"/>
    </row>
    <row r="88" spans="1:22" s="153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3"/>
      <c r="D89" s="153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E12:G12"/>
    <mergeCell ref="I12:J12"/>
    <mergeCell ref="A44:B44"/>
    <mergeCell ref="E44:K44"/>
    <mergeCell ref="B51:D51"/>
    <mergeCell ref="B65:D65"/>
    <mergeCell ref="B78:D78"/>
    <mergeCell ref="B79:D79"/>
    <mergeCell ref="B80:D80"/>
    <mergeCell ref="B81:D81"/>
    <mergeCell ref="B50:D50"/>
    <mergeCell ref="B85:D85"/>
    <mergeCell ref="B86:D86"/>
    <mergeCell ref="B84:D84"/>
    <mergeCell ref="B82:D82"/>
    <mergeCell ref="B83:D83"/>
    <mergeCell ref="S49:T49"/>
    <mergeCell ref="A3:B3"/>
    <mergeCell ref="C3:F3"/>
    <mergeCell ref="H3:M3"/>
    <mergeCell ref="D5:M5"/>
    <mergeCell ref="D7:M7"/>
    <mergeCell ref="B49:D49"/>
    <mergeCell ref="I16:J16"/>
    <mergeCell ref="E18:M18"/>
    <mergeCell ref="L23:M23"/>
    <mergeCell ref="M34:M36"/>
    <mergeCell ref="A43:B43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06340-10A5-41B4-92BB-898B2D6010C9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7" t="s">
        <v>2</v>
      </c>
      <c r="B3" s="168"/>
      <c r="C3" s="169"/>
      <c r="D3" s="170"/>
      <c r="E3" s="170"/>
      <c r="F3" s="171"/>
      <c r="G3" s="11" t="s">
        <v>3</v>
      </c>
      <c r="H3" s="169"/>
      <c r="I3" s="170"/>
      <c r="J3" s="170"/>
      <c r="K3" s="170"/>
      <c r="L3" s="170"/>
      <c r="M3" s="171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9"/>
      <c r="B4" s="150"/>
      <c r="C4" s="16"/>
      <c r="D4" s="16"/>
      <c r="E4" s="11"/>
      <c r="F4" s="150"/>
      <c r="G4" s="150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9" t="s">
        <v>4</v>
      </c>
      <c r="B5" s="150"/>
      <c r="C5" s="16"/>
      <c r="D5" s="169"/>
      <c r="E5" s="170"/>
      <c r="F5" s="170"/>
      <c r="G5" s="170"/>
      <c r="H5" s="170"/>
      <c r="I5" s="170"/>
      <c r="J5" s="170"/>
      <c r="K5" s="170"/>
      <c r="L5" s="170"/>
      <c r="M5" s="171"/>
      <c r="N5" s="12"/>
      <c r="S5" s="18"/>
      <c r="T5" s="18"/>
    </row>
    <row r="6" spans="1:25" s="13" customFormat="1" ht="5.25" customHeight="1" x14ac:dyDescent="0.2">
      <c r="A6" s="149"/>
      <c r="B6" s="150"/>
      <c r="C6" s="16"/>
      <c r="D6" s="16"/>
      <c r="E6" s="11"/>
      <c r="F6" s="150"/>
      <c r="G6" s="150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9" t="s">
        <v>5</v>
      </c>
      <c r="B7" s="150"/>
      <c r="C7" s="16"/>
      <c r="D7" s="169"/>
      <c r="E7" s="170"/>
      <c r="F7" s="170"/>
      <c r="G7" s="170"/>
      <c r="H7" s="170"/>
      <c r="I7" s="170"/>
      <c r="J7" s="170"/>
      <c r="K7" s="170"/>
      <c r="L7" s="170"/>
      <c r="M7" s="171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3"/>
      <c r="C12" s="153"/>
      <c r="D12" s="153"/>
      <c r="E12" s="174" t="s">
        <v>9</v>
      </c>
      <c r="F12" s="174"/>
      <c r="G12" s="174"/>
      <c r="H12" s="153"/>
      <c r="I12" s="175"/>
      <c r="J12" s="175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3" t="s">
        <v>11</v>
      </c>
      <c r="C16" s="26"/>
      <c r="D16" s="26"/>
      <c r="E16" s="26"/>
      <c r="F16" s="45"/>
      <c r="G16" s="26"/>
      <c r="H16" s="153"/>
      <c r="I16" s="175"/>
      <c r="J16" s="175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3"/>
      <c r="C17" s="153"/>
      <c r="D17" s="153"/>
      <c r="E17" s="153"/>
      <c r="F17" s="48"/>
      <c r="G17" s="153"/>
      <c r="H17" s="153"/>
      <c r="I17" s="153"/>
      <c r="J17" s="153"/>
      <c r="K17" s="153"/>
      <c r="L17" s="153"/>
      <c r="M17" s="153"/>
      <c r="N17" s="37"/>
      <c r="S17" s="39"/>
      <c r="T17" s="39"/>
    </row>
    <row r="18" spans="1:20" s="5" customFormat="1" ht="15" customHeight="1" x14ac:dyDescent="0.2">
      <c r="A18" s="44"/>
      <c r="B18" s="153" t="s">
        <v>12</v>
      </c>
      <c r="C18" s="26"/>
      <c r="D18" s="26"/>
      <c r="E18" s="176"/>
      <c r="F18" s="176"/>
      <c r="G18" s="176"/>
      <c r="H18" s="176"/>
      <c r="I18" s="176"/>
      <c r="J18" s="176"/>
      <c r="K18" s="176"/>
      <c r="L18" s="176"/>
      <c r="M18" s="176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3" t="s">
        <v>15</v>
      </c>
      <c r="D23" s="153"/>
      <c r="E23" s="57"/>
      <c r="F23" s="48"/>
      <c r="G23" s="153" t="s">
        <v>16</v>
      </c>
      <c r="H23" s="153"/>
      <c r="I23" s="153"/>
      <c r="J23" s="153"/>
      <c r="K23" s="58" t="s">
        <v>17</v>
      </c>
      <c r="L23" s="177"/>
      <c r="M23" s="178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3" t="s">
        <v>18</v>
      </c>
      <c r="D25" s="153"/>
      <c r="E25" s="57"/>
      <c r="F25" s="48"/>
      <c r="G25" s="153" t="s">
        <v>19</v>
      </c>
      <c r="H25" s="153"/>
      <c r="I25" s="153"/>
      <c r="J25" s="153"/>
      <c r="K25" s="153"/>
      <c r="L25" s="153"/>
      <c r="M25" s="153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40</v>
      </c>
      <c r="F29" s="153" t="s">
        <v>75</v>
      </c>
      <c r="G29" s="101"/>
      <c r="H29" s="101"/>
      <c r="I29" s="75"/>
      <c r="J29" s="132"/>
      <c r="L29" s="153"/>
      <c r="M29" s="153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51" t="s">
        <v>22</v>
      </c>
      <c r="E34" s="61"/>
      <c r="F34" s="62"/>
      <c r="G34" s="61"/>
      <c r="H34" s="26"/>
      <c r="I34" s="61"/>
      <c r="J34" s="26"/>
      <c r="K34" s="61"/>
      <c r="L34" s="26"/>
      <c r="M34" s="179" t="s">
        <v>23</v>
      </c>
      <c r="N34" s="46"/>
      <c r="S34" s="6"/>
      <c r="T34" s="6"/>
    </row>
    <row r="35" spans="1:21" s="38" customFormat="1" ht="11.25" x14ac:dyDescent="0.2">
      <c r="A35" s="34"/>
      <c r="B35" s="153" t="s">
        <v>9</v>
      </c>
      <c r="C35" s="153"/>
      <c r="D35" s="153"/>
      <c r="E35" s="59"/>
      <c r="F35" s="48"/>
      <c r="G35" s="63"/>
      <c r="H35" s="153"/>
      <c r="I35" s="63"/>
      <c r="J35" s="153"/>
      <c r="K35" s="63"/>
      <c r="L35" s="153"/>
      <c r="M35" s="180"/>
      <c r="N35" s="37"/>
      <c r="S35" s="39"/>
      <c r="T35" s="39"/>
    </row>
    <row r="36" spans="1:21" s="38" customFormat="1" ht="11.25" x14ac:dyDescent="0.2">
      <c r="A36" s="34"/>
      <c r="B36" s="153" t="s">
        <v>24</v>
      </c>
      <c r="C36" s="153"/>
      <c r="D36" s="153"/>
      <c r="E36" s="59"/>
      <c r="F36" s="48"/>
      <c r="G36" s="63"/>
      <c r="H36" s="153"/>
      <c r="I36" s="63"/>
      <c r="J36" s="153"/>
      <c r="K36" s="63"/>
      <c r="L36" s="153"/>
      <c r="M36" s="181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3"/>
      <c r="C38" s="153"/>
      <c r="D38" s="153"/>
      <c r="E38" s="153"/>
      <c r="F38" s="48"/>
      <c r="G38" s="153"/>
      <c r="H38" s="153"/>
      <c r="I38" s="153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3"/>
      <c r="C40" s="153"/>
      <c r="D40" s="153"/>
      <c r="E40" s="153"/>
      <c r="F40" s="48"/>
      <c r="G40" s="153"/>
      <c r="H40" s="153"/>
      <c r="I40" s="153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3" t="s">
        <v>79</v>
      </c>
      <c r="C41" s="153"/>
      <c r="D41" s="153"/>
      <c r="E41" s="131">
        <v>40</v>
      </c>
      <c r="F41" s="133"/>
      <c r="G41" s="131"/>
      <c r="H41" s="134"/>
      <c r="I41" s="131"/>
      <c r="J41" s="134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3" t="s">
        <v>80</v>
      </c>
      <c r="C42" s="153"/>
      <c r="D42" s="153"/>
      <c r="E42" s="131">
        <v>40</v>
      </c>
      <c r="F42" s="133"/>
      <c r="G42" s="131"/>
      <c r="H42" s="134"/>
      <c r="I42" s="131"/>
      <c r="J42" s="134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72" t="s">
        <v>77</v>
      </c>
      <c r="B43" s="173"/>
      <c r="C43" s="153" t="s">
        <v>74</v>
      </c>
      <c r="D43" s="153"/>
      <c r="E43" s="128">
        <f>E42/E29</f>
        <v>1</v>
      </c>
      <c r="F43" s="48"/>
      <c r="G43" s="128">
        <f>G42/E29</f>
        <v>0</v>
      </c>
      <c r="H43" s="153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72" t="s">
        <v>77</v>
      </c>
      <c r="B44" s="173"/>
      <c r="C44" s="153" t="s">
        <v>74</v>
      </c>
      <c r="D44" s="153"/>
      <c r="E44" s="182">
        <f>(E42*E74+G42*G74+I42*I74+K42*K74)/12/E29</f>
        <v>1</v>
      </c>
      <c r="F44" s="182"/>
      <c r="G44" s="182"/>
      <c r="H44" s="182"/>
      <c r="I44" s="182"/>
      <c r="J44" s="182"/>
      <c r="K44" s="182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3"/>
      <c r="C45" s="153"/>
      <c r="D45" s="153"/>
      <c r="E45" s="153"/>
      <c r="F45" s="48"/>
      <c r="G45" s="153"/>
      <c r="H45" s="153"/>
      <c r="I45" s="153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3"/>
      <c r="F46" s="48"/>
      <c r="G46" s="153"/>
      <c r="H46" s="153"/>
      <c r="I46" s="153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3"/>
      <c r="C47" s="153"/>
      <c r="D47" s="153"/>
      <c r="E47" s="153"/>
      <c r="F47" s="48"/>
      <c r="G47" s="153"/>
      <c r="H47" s="153"/>
      <c r="I47" s="153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3" t="s">
        <v>25</v>
      </c>
      <c r="C48" s="153"/>
      <c r="D48" s="153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64" t="s">
        <v>27</v>
      </c>
      <c r="C49" s="164"/>
      <c r="D49" s="161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60" t="s">
        <v>82</v>
      </c>
      <c r="C50" s="160"/>
      <c r="D50" s="161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60" t="s">
        <v>30</v>
      </c>
      <c r="C51" s="160"/>
      <c r="D51" s="161"/>
      <c r="E51" s="137"/>
      <c r="F51" s="136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3"/>
      <c r="C54" s="153"/>
      <c r="D54" s="153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3"/>
      <c r="C56" s="153"/>
      <c r="D56" s="153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3" t="s">
        <v>38</v>
      </c>
      <c r="C57" s="153"/>
      <c r="D57" s="153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3" t="s">
        <v>40</v>
      </c>
      <c r="C58" s="153"/>
      <c r="D58" s="153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3" t="s">
        <v>42</v>
      </c>
      <c r="C59" s="153"/>
      <c r="D59" s="153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3" t="s">
        <v>44</v>
      </c>
      <c r="C60" s="153"/>
      <c r="D60" s="153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3"/>
      <c r="D61" s="153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3" t="s">
        <v>48</v>
      </c>
      <c r="C64" s="153"/>
      <c r="D64" s="153"/>
      <c r="E64" s="156">
        <f>($E$52-$E$50)*M64</f>
        <v>0</v>
      </c>
      <c r="F64" s="136" t="s">
        <v>26</v>
      </c>
      <c r="G64" s="156">
        <f>($G$52-$G$50)*$M$64</f>
        <v>0</v>
      </c>
      <c r="H64" s="157" t="s">
        <v>26</v>
      </c>
      <c r="I64" s="156">
        <f>($I$52-$I$50)*M64</f>
        <v>0</v>
      </c>
      <c r="J64" s="158" t="s">
        <v>26</v>
      </c>
      <c r="K64" s="156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64"/>
      <c r="C65" s="164"/>
      <c r="D65" s="161"/>
      <c r="E65" s="156">
        <f>($E$52-$E$50)*M65</f>
        <v>0</v>
      </c>
      <c r="F65" s="136" t="s">
        <v>26</v>
      </c>
      <c r="G65" s="156">
        <f>($G$52-$G$50)*$M$64</f>
        <v>0</v>
      </c>
      <c r="H65" s="157" t="s">
        <v>26</v>
      </c>
      <c r="I65" s="156">
        <f>($I$52-$I$50)*M65</f>
        <v>0</v>
      </c>
      <c r="J65" s="158" t="s">
        <v>26</v>
      </c>
      <c r="K65" s="156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3"/>
      <c r="D68" s="153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3" t="s">
        <v>51</v>
      </c>
      <c r="C69" s="153"/>
      <c r="D69" s="153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3" t="s">
        <v>52</v>
      </c>
      <c r="C70" s="153"/>
      <c r="D70" s="153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3"/>
      <c r="D73" s="153"/>
      <c r="E73" s="94"/>
      <c r="F73" s="83"/>
      <c r="G73" s="102"/>
      <c r="H73" s="85"/>
      <c r="I73" s="102"/>
      <c r="J73" s="103"/>
      <c r="K73" s="102"/>
      <c r="L73" s="103"/>
      <c r="M73" s="153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3" t="s">
        <v>55</v>
      </c>
      <c r="C74" s="153"/>
      <c r="D74" s="153"/>
      <c r="E74" s="105">
        <v>12</v>
      </c>
      <c r="F74" s="83"/>
      <c r="G74" s="105"/>
      <c r="H74" s="85"/>
      <c r="I74" s="105"/>
      <c r="J74" s="106"/>
      <c r="K74" s="105"/>
      <c r="L74" s="106"/>
      <c r="M74" s="153"/>
      <c r="N74" s="37"/>
      <c r="S74" s="39"/>
      <c r="T74" s="39"/>
    </row>
    <row r="75" spans="1:21" s="38" customFormat="1" ht="15" customHeight="1" x14ac:dyDescent="0.2">
      <c r="A75" s="34"/>
      <c r="B75" s="153" t="s">
        <v>56</v>
      </c>
      <c r="C75" s="153"/>
      <c r="D75" s="153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3"/>
      <c r="N75" s="37"/>
      <c r="S75" s="39"/>
      <c r="T75" s="39"/>
    </row>
    <row r="76" spans="1:21" s="38" customFormat="1" ht="5.25" customHeight="1" x14ac:dyDescent="0.2">
      <c r="A76" s="34"/>
      <c r="B76" s="153"/>
      <c r="C76" s="153"/>
      <c r="D76" s="153"/>
      <c r="E76" s="107"/>
      <c r="F76" s="48"/>
      <c r="G76" s="153"/>
      <c r="H76" s="153"/>
      <c r="I76" s="153"/>
      <c r="J76" s="153"/>
      <c r="K76" s="153"/>
      <c r="L76" s="153"/>
      <c r="M76" s="153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5" t="s">
        <v>59</v>
      </c>
      <c r="C78" s="165"/>
      <c r="D78" s="166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5" t="s">
        <v>60</v>
      </c>
      <c r="C79" s="165"/>
      <c r="D79" s="166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5" t="s">
        <v>61</v>
      </c>
      <c r="C80" s="165"/>
      <c r="D80" s="166"/>
      <c r="E80" s="93">
        <f>$E$78*M80</f>
        <v>0</v>
      </c>
      <c r="F80" s="90" t="s">
        <v>26</v>
      </c>
      <c r="G80" s="109"/>
      <c r="H80" s="153"/>
      <c r="I80" s="153"/>
      <c r="J80" s="153"/>
      <c r="K80" s="153"/>
      <c r="L80" s="153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65" t="s">
        <v>62</v>
      </c>
      <c r="C81" s="165"/>
      <c r="D81" s="166"/>
      <c r="E81" s="93">
        <f>$E$78*M81</f>
        <v>0</v>
      </c>
      <c r="F81" s="90" t="s">
        <v>26</v>
      </c>
      <c r="G81" s="153"/>
      <c r="H81" s="153"/>
      <c r="I81" s="153"/>
      <c r="J81" s="153"/>
      <c r="K81" s="153"/>
      <c r="L81" s="153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65"/>
      <c r="C82" s="165"/>
      <c r="D82" s="166"/>
      <c r="E82" s="110">
        <f>$E$78*M82</f>
        <v>0</v>
      </c>
      <c r="F82" s="90" t="s">
        <v>26</v>
      </c>
      <c r="G82" s="153"/>
      <c r="H82" s="153"/>
      <c r="I82" s="153"/>
      <c r="J82" s="153"/>
      <c r="K82" s="153"/>
      <c r="L82" s="153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65"/>
      <c r="C83" s="165"/>
      <c r="D83" s="166"/>
      <c r="E83" s="110">
        <f>$E$78*M83</f>
        <v>0</v>
      </c>
      <c r="F83" s="90" t="s">
        <v>26</v>
      </c>
      <c r="G83" s="153"/>
      <c r="H83" s="153"/>
      <c r="I83" s="153"/>
      <c r="J83" s="153"/>
      <c r="K83" s="153"/>
      <c r="L83" s="153"/>
      <c r="M83" s="111"/>
      <c r="N83" s="37"/>
      <c r="S83" s="39"/>
      <c r="T83" s="39"/>
    </row>
    <row r="84" spans="1:22" s="38" customFormat="1" ht="12.75" customHeight="1" x14ac:dyDescent="0.2">
      <c r="A84" s="34"/>
      <c r="B84" s="165" t="s">
        <v>63</v>
      </c>
      <c r="C84" s="165"/>
      <c r="D84" s="166"/>
      <c r="E84" s="93">
        <f>(E53*E74+G53*G74+I53*I74+K53*K74+E78)*H84*J84/1000</f>
        <v>0</v>
      </c>
      <c r="F84" s="90" t="s">
        <v>26</v>
      </c>
      <c r="G84" s="153" t="s">
        <v>64</v>
      </c>
      <c r="H84" s="112"/>
      <c r="I84" s="153" t="s">
        <v>65</v>
      </c>
      <c r="J84" s="112"/>
      <c r="K84" s="153"/>
      <c r="L84" s="153"/>
      <c r="M84" s="113"/>
      <c r="N84" s="37"/>
      <c r="S84" s="39"/>
      <c r="T84" s="39"/>
    </row>
    <row r="85" spans="1:22" s="38" customFormat="1" ht="12.75" customHeight="1" x14ac:dyDescent="0.2">
      <c r="A85" s="34"/>
      <c r="B85" s="162" t="s">
        <v>66</v>
      </c>
      <c r="C85" s="162"/>
      <c r="D85" s="163"/>
      <c r="E85" s="93">
        <f>(E53*E74+G53*G74+I53*I74+K53*K74+E78)*J85/1000</f>
        <v>0</v>
      </c>
      <c r="F85" s="90" t="s">
        <v>26</v>
      </c>
      <c r="G85" s="153"/>
      <c r="H85" s="153"/>
      <c r="I85" s="153" t="s">
        <v>65</v>
      </c>
      <c r="J85" s="112"/>
      <c r="K85" s="153"/>
      <c r="L85" s="153"/>
      <c r="M85" s="113"/>
      <c r="N85" s="37"/>
      <c r="S85" s="39"/>
      <c r="T85" s="39"/>
    </row>
    <row r="86" spans="1:22" s="38" customFormat="1" ht="12.75" customHeight="1" x14ac:dyDescent="0.2">
      <c r="A86" s="34"/>
      <c r="B86" s="164"/>
      <c r="C86" s="164"/>
      <c r="D86" s="161"/>
      <c r="E86" s="71"/>
      <c r="F86" s="90" t="s">
        <v>26</v>
      </c>
      <c r="G86" s="153"/>
      <c r="H86" s="153"/>
      <c r="I86" s="153"/>
      <c r="J86" s="141"/>
      <c r="K86" s="153"/>
      <c r="L86" s="153"/>
      <c r="M86" s="113"/>
      <c r="N86" s="37"/>
      <c r="S86" s="39"/>
      <c r="T86" s="39"/>
    </row>
    <row r="87" spans="1:22" s="38" customFormat="1" ht="12.75" customHeight="1" x14ac:dyDescent="0.2">
      <c r="A87" s="34"/>
      <c r="B87" s="164"/>
      <c r="C87" s="164"/>
      <c r="D87" s="161"/>
      <c r="E87" s="71"/>
      <c r="F87" s="90" t="s">
        <v>26</v>
      </c>
      <c r="G87" s="153"/>
      <c r="H87" s="153"/>
      <c r="I87" s="153"/>
      <c r="J87" s="114"/>
      <c r="K87" s="153"/>
      <c r="L87" s="153"/>
      <c r="M87" s="113"/>
      <c r="N87" s="37"/>
      <c r="S87" s="39"/>
      <c r="T87" s="39"/>
    </row>
    <row r="88" spans="1:22" s="153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3"/>
      <c r="D89" s="153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  <mergeCell ref="A44:B44"/>
    <mergeCell ref="E44:K44"/>
    <mergeCell ref="S49:T49"/>
    <mergeCell ref="B51:D51"/>
    <mergeCell ref="B85:D85"/>
    <mergeCell ref="B86:D86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B65:D65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1FEC2-C4BB-4D57-83F4-710960E9A58F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7" t="s">
        <v>2</v>
      </c>
      <c r="B3" s="168"/>
      <c r="C3" s="169"/>
      <c r="D3" s="170"/>
      <c r="E3" s="170"/>
      <c r="F3" s="171"/>
      <c r="G3" s="11" t="s">
        <v>3</v>
      </c>
      <c r="H3" s="169"/>
      <c r="I3" s="170"/>
      <c r="J3" s="170"/>
      <c r="K3" s="170"/>
      <c r="L3" s="170"/>
      <c r="M3" s="171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9"/>
      <c r="B4" s="150"/>
      <c r="C4" s="16"/>
      <c r="D4" s="16"/>
      <c r="E4" s="11"/>
      <c r="F4" s="150"/>
      <c r="G4" s="150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9" t="s">
        <v>4</v>
      </c>
      <c r="B5" s="150"/>
      <c r="C5" s="16"/>
      <c r="D5" s="169"/>
      <c r="E5" s="170"/>
      <c r="F5" s="170"/>
      <c r="G5" s="170"/>
      <c r="H5" s="170"/>
      <c r="I5" s="170"/>
      <c r="J5" s="170"/>
      <c r="K5" s="170"/>
      <c r="L5" s="170"/>
      <c r="M5" s="171"/>
      <c r="N5" s="12"/>
      <c r="S5" s="18"/>
      <c r="T5" s="18"/>
    </row>
    <row r="6" spans="1:25" s="13" customFormat="1" ht="5.25" customHeight="1" x14ac:dyDescent="0.2">
      <c r="A6" s="149"/>
      <c r="B6" s="150"/>
      <c r="C6" s="16"/>
      <c r="D6" s="16"/>
      <c r="E6" s="11"/>
      <c r="F6" s="150"/>
      <c r="G6" s="150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9" t="s">
        <v>5</v>
      </c>
      <c r="B7" s="150"/>
      <c r="C7" s="16"/>
      <c r="D7" s="169"/>
      <c r="E7" s="170"/>
      <c r="F7" s="170"/>
      <c r="G7" s="170"/>
      <c r="H7" s="170"/>
      <c r="I7" s="170"/>
      <c r="J7" s="170"/>
      <c r="K7" s="170"/>
      <c r="L7" s="170"/>
      <c r="M7" s="171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3"/>
      <c r="C12" s="153"/>
      <c r="D12" s="153"/>
      <c r="E12" s="174" t="s">
        <v>9</v>
      </c>
      <c r="F12" s="174"/>
      <c r="G12" s="174"/>
      <c r="H12" s="153"/>
      <c r="I12" s="175"/>
      <c r="J12" s="175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3" t="s">
        <v>11</v>
      </c>
      <c r="C16" s="26"/>
      <c r="D16" s="26"/>
      <c r="E16" s="26"/>
      <c r="F16" s="45"/>
      <c r="G16" s="26"/>
      <c r="H16" s="153"/>
      <c r="I16" s="175"/>
      <c r="J16" s="175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3"/>
      <c r="C17" s="153"/>
      <c r="D17" s="153"/>
      <c r="E17" s="153"/>
      <c r="F17" s="48"/>
      <c r="G17" s="153"/>
      <c r="H17" s="153"/>
      <c r="I17" s="153"/>
      <c r="J17" s="153"/>
      <c r="K17" s="153"/>
      <c r="L17" s="153"/>
      <c r="M17" s="153"/>
      <c r="N17" s="37"/>
      <c r="S17" s="39"/>
      <c r="T17" s="39"/>
    </row>
    <row r="18" spans="1:20" s="5" customFormat="1" ht="15" customHeight="1" x14ac:dyDescent="0.2">
      <c r="A18" s="44"/>
      <c r="B18" s="153" t="s">
        <v>12</v>
      </c>
      <c r="C18" s="26"/>
      <c r="D18" s="26"/>
      <c r="E18" s="176"/>
      <c r="F18" s="176"/>
      <c r="G18" s="176"/>
      <c r="H18" s="176"/>
      <c r="I18" s="176"/>
      <c r="J18" s="176"/>
      <c r="K18" s="176"/>
      <c r="L18" s="176"/>
      <c r="M18" s="176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3" t="s">
        <v>15</v>
      </c>
      <c r="D23" s="153"/>
      <c r="E23" s="57"/>
      <c r="F23" s="48"/>
      <c r="G23" s="153" t="s">
        <v>16</v>
      </c>
      <c r="H23" s="153"/>
      <c r="I23" s="153"/>
      <c r="J23" s="153"/>
      <c r="K23" s="58" t="s">
        <v>17</v>
      </c>
      <c r="L23" s="177"/>
      <c r="M23" s="178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3" t="s">
        <v>18</v>
      </c>
      <c r="D25" s="153"/>
      <c r="E25" s="57"/>
      <c r="F25" s="48"/>
      <c r="G25" s="153" t="s">
        <v>19</v>
      </c>
      <c r="H25" s="153"/>
      <c r="I25" s="153"/>
      <c r="J25" s="153"/>
      <c r="K25" s="153"/>
      <c r="L25" s="153"/>
      <c r="M25" s="153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40</v>
      </c>
      <c r="F29" s="153" t="s">
        <v>75</v>
      </c>
      <c r="G29" s="101"/>
      <c r="H29" s="101"/>
      <c r="I29" s="75"/>
      <c r="J29" s="132"/>
      <c r="L29" s="153"/>
      <c r="M29" s="153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51" t="s">
        <v>22</v>
      </c>
      <c r="E34" s="61"/>
      <c r="F34" s="62"/>
      <c r="G34" s="61"/>
      <c r="H34" s="26"/>
      <c r="I34" s="61"/>
      <c r="J34" s="26"/>
      <c r="K34" s="61"/>
      <c r="L34" s="26"/>
      <c r="M34" s="179" t="s">
        <v>23</v>
      </c>
      <c r="N34" s="46"/>
      <c r="S34" s="6"/>
      <c r="T34" s="6"/>
    </row>
    <row r="35" spans="1:21" s="38" customFormat="1" ht="11.25" x14ac:dyDescent="0.2">
      <c r="A35" s="34"/>
      <c r="B35" s="153" t="s">
        <v>9</v>
      </c>
      <c r="C35" s="153"/>
      <c r="D35" s="153"/>
      <c r="E35" s="59"/>
      <c r="F35" s="48"/>
      <c r="G35" s="63"/>
      <c r="H35" s="153"/>
      <c r="I35" s="63"/>
      <c r="J35" s="153"/>
      <c r="K35" s="63"/>
      <c r="L35" s="153"/>
      <c r="M35" s="180"/>
      <c r="N35" s="37"/>
      <c r="S35" s="39"/>
      <c r="T35" s="39"/>
    </row>
    <row r="36" spans="1:21" s="38" customFormat="1" ht="11.25" x14ac:dyDescent="0.2">
      <c r="A36" s="34"/>
      <c r="B36" s="153" t="s">
        <v>24</v>
      </c>
      <c r="C36" s="153"/>
      <c r="D36" s="153"/>
      <c r="E36" s="59"/>
      <c r="F36" s="48"/>
      <c r="G36" s="63"/>
      <c r="H36" s="153"/>
      <c r="I36" s="63"/>
      <c r="J36" s="153"/>
      <c r="K36" s="63"/>
      <c r="L36" s="153"/>
      <c r="M36" s="181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3"/>
      <c r="C38" s="153"/>
      <c r="D38" s="153"/>
      <c r="E38" s="153"/>
      <c r="F38" s="48"/>
      <c r="G38" s="153"/>
      <c r="H38" s="153"/>
      <c r="I38" s="153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3"/>
      <c r="C40" s="153"/>
      <c r="D40" s="153"/>
      <c r="E40" s="153"/>
      <c r="F40" s="48"/>
      <c r="G40" s="153"/>
      <c r="H40" s="153"/>
      <c r="I40" s="153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3" t="s">
        <v>79</v>
      </c>
      <c r="C41" s="153"/>
      <c r="D41" s="153"/>
      <c r="E41" s="131">
        <v>40</v>
      </c>
      <c r="F41" s="133"/>
      <c r="G41" s="131"/>
      <c r="H41" s="134"/>
      <c r="I41" s="131"/>
      <c r="J41" s="134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3" t="s">
        <v>80</v>
      </c>
      <c r="C42" s="153"/>
      <c r="D42" s="153"/>
      <c r="E42" s="131">
        <v>40</v>
      </c>
      <c r="F42" s="133"/>
      <c r="G42" s="131"/>
      <c r="H42" s="134"/>
      <c r="I42" s="131"/>
      <c r="J42" s="134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72" t="s">
        <v>77</v>
      </c>
      <c r="B43" s="173"/>
      <c r="C43" s="153" t="s">
        <v>74</v>
      </c>
      <c r="D43" s="153"/>
      <c r="E43" s="128">
        <f>E42/E29</f>
        <v>1</v>
      </c>
      <c r="F43" s="48"/>
      <c r="G43" s="128">
        <f>G42/E29</f>
        <v>0</v>
      </c>
      <c r="H43" s="153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72" t="s">
        <v>77</v>
      </c>
      <c r="B44" s="173"/>
      <c r="C44" s="153" t="s">
        <v>74</v>
      </c>
      <c r="D44" s="153"/>
      <c r="E44" s="182">
        <f>(E42*E74+G42*G74+I42*I74+K42*K74)/12/E29</f>
        <v>1</v>
      </c>
      <c r="F44" s="182"/>
      <c r="G44" s="182"/>
      <c r="H44" s="182"/>
      <c r="I44" s="182"/>
      <c r="J44" s="182"/>
      <c r="K44" s="182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3"/>
      <c r="C45" s="153"/>
      <c r="D45" s="153"/>
      <c r="E45" s="153"/>
      <c r="F45" s="48"/>
      <c r="G45" s="153"/>
      <c r="H45" s="153"/>
      <c r="I45" s="153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3"/>
      <c r="F46" s="48"/>
      <c r="G46" s="153"/>
      <c r="H46" s="153"/>
      <c r="I46" s="153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3"/>
      <c r="C47" s="153"/>
      <c r="D47" s="153"/>
      <c r="E47" s="153"/>
      <c r="F47" s="48"/>
      <c r="G47" s="153"/>
      <c r="H47" s="153"/>
      <c r="I47" s="153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3" t="s">
        <v>25</v>
      </c>
      <c r="C48" s="153"/>
      <c r="D48" s="153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64" t="s">
        <v>27</v>
      </c>
      <c r="C49" s="164"/>
      <c r="D49" s="161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60" t="s">
        <v>82</v>
      </c>
      <c r="C50" s="160"/>
      <c r="D50" s="161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60" t="s">
        <v>30</v>
      </c>
      <c r="C51" s="160"/>
      <c r="D51" s="161"/>
      <c r="E51" s="137"/>
      <c r="F51" s="136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3"/>
      <c r="C54" s="153"/>
      <c r="D54" s="153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3"/>
      <c r="C56" s="153"/>
      <c r="D56" s="153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3" t="s">
        <v>38</v>
      </c>
      <c r="C57" s="153"/>
      <c r="D57" s="153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3" t="s">
        <v>40</v>
      </c>
      <c r="C58" s="153"/>
      <c r="D58" s="153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3" t="s">
        <v>42</v>
      </c>
      <c r="C59" s="153"/>
      <c r="D59" s="153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3" t="s">
        <v>44</v>
      </c>
      <c r="C60" s="153"/>
      <c r="D60" s="153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3"/>
      <c r="D61" s="153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3" t="s">
        <v>48</v>
      </c>
      <c r="C64" s="153"/>
      <c r="D64" s="153"/>
      <c r="E64" s="156">
        <f>($E$52-$E$50)*M64</f>
        <v>0</v>
      </c>
      <c r="F64" s="136" t="s">
        <v>26</v>
      </c>
      <c r="G64" s="156">
        <f>($G$52-$G$50)*$M$64</f>
        <v>0</v>
      </c>
      <c r="H64" s="157" t="s">
        <v>26</v>
      </c>
      <c r="I64" s="156">
        <f>($I$52-$I$50)*M64</f>
        <v>0</v>
      </c>
      <c r="J64" s="158" t="s">
        <v>26</v>
      </c>
      <c r="K64" s="156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64"/>
      <c r="C65" s="164"/>
      <c r="D65" s="161"/>
      <c r="E65" s="156">
        <f>($E$52-$E$50)*M65</f>
        <v>0</v>
      </c>
      <c r="F65" s="136" t="s">
        <v>26</v>
      </c>
      <c r="G65" s="156">
        <f>($G$52-$G$50)*$M$64</f>
        <v>0</v>
      </c>
      <c r="H65" s="157" t="s">
        <v>26</v>
      </c>
      <c r="I65" s="156">
        <f>($I$52-$I$50)*M65</f>
        <v>0</v>
      </c>
      <c r="J65" s="158" t="s">
        <v>26</v>
      </c>
      <c r="K65" s="156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3"/>
      <c r="D68" s="153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3" t="s">
        <v>51</v>
      </c>
      <c r="C69" s="153"/>
      <c r="D69" s="153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3" t="s">
        <v>52</v>
      </c>
      <c r="C70" s="153"/>
      <c r="D70" s="153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3"/>
      <c r="D73" s="153"/>
      <c r="E73" s="94"/>
      <c r="F73" s="83"/>
      <c r="G73" s="102"/>
      <c r="H73" s="85"/>
      <c r="I73" s="102"/>
      <c r="J73" s="103"/>
      <c r="K73" s="102"/>
      <c r="L73" s="103"/>
      <c r="M73" s="153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3" t="s">
        <v>55</v>
      </c>
      <c r="C74" s="153"/>
      <c r="D74" s="153"/>
      <c r="E74" s="105">
        <v>12</v>
      </c>
      <c r="F74" s="83"/>
      <c r="G74" s="105"/>
      <c r="H74" s="85"/>
      <c r="I74" s="105"/>
      <c r="J74" s="106"/>
      <c r="K74" s="105"/>
      <c r="L74" s="106"/>
      <c r="M74" s="153"/>
      <c r="N74" s="37"/>
      <c r="S74" s="39"/>
      <c r="T74" s="39"/>
    </row>
    <row r="75" spans="1:21" s="38" customFormat="1" ht="15" customHeight="1" x14ac:dyDescent="0.2">
      <c r="A75" s="34"/>
      <c r="B75" s="153" t="s">
        <v>56</v>
      </c>
      <c r="C75" s="153"/>
      <c r="D75" s="153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3"/>
      <c r="N75" s="37"/>
      <c r="S75" s="39"/>
      <c r="T75" s="39"/>
    </row>
    <row r="76" spans="1:21" s="38" customFormat="1" ht="5.25" customHeight="1" x14ac:dyDescent="0.2">
      <c r="A76" s="34"/>
      <c r="B76" s="153"/>
      <c r="C76" s="153"/>
      <c r="D76" s="153"/>
      <c r="E76" s="107"/>
      <c r="F76" s="48"/>
      <c r="G76" s="153"/>
      <c r="H76" s="153"/>
      <c r="I76" s="153"/>
      <c r="J76" s="153"/>
      <c r="K76" s="153"/>
      <c r="L76" s="153"/>
      <c r="M76" s="153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5" t="s">
        <v>59</v>
      </c>
      <c r="C78" s="165"/>
      <c r="D78" s="166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5" t="s">
        <v>60</v>
      </c>
      <c r="C79" s="165"/>
      <c r="D79" s="166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5" t="s">
        <v>61</v>
      </c>
      <c r="C80" s="165"/>
      <c r="D80" s="166"/>
      <c r="E80" s="93">
        <f>$E$78*M80</f>
        <v>0</v>
      </c>
      <c r="F80" s="90" t="s">
        <v>26</v>
      </c>
      <c r="G80" s="109"/>
      <c r="H80" s="153"/>
      <c r="I80" s="153"/>
      <c r="J80" s="153"/>
      <c r="K80" s="153"/>
      <c r="L80" s="153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65" t="s">
        <v>62</v>
      </c>
      <c r="C81" s="165"/>
      <c r="D81" s="166"/>
      <c r="E81" s="93">
        <f>$E$78*M81</f>
        <v>0</v>
      </c>
      <c r="F81" s="90" t="s">
        <v>26</v>
      </c>
      <c r="G81" s="153"/>
      <c r="H81" s="153"/>
      <c r="I81" s="153"/>
      <c r="J81" s="153"/>
      <c r="K81" s="153"/>
      <c r="L81" s="153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65"/>
      <c r="C82" s="165"/>
      <c r="D82" s="166"/>
      <c r="E82" s="110">
        <f>$E$78*M82</f>
        <v>0</v>
      </c>
      <c r="F82" s="90" t="s">
        <v>26</v>
      </c>
      <c r="G82" s="153"/>
      <c r="H82" s="153"/>
      <c r="I82" s="153"/>
      <c r="J82" s="153"/>
      <c r="K82" s="153"/>
      <c r="L82" s="153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65"/>
      <c r="C83" s="165"/>
      <c r="D83" s="166"/>
      <c r="E83" s="110">
        <f>$E$78*M83</f>
        <v>0</v>
      </c>
      <c r="F83" s="90" t="s">
        <v>26</v>
      </c>
      <c r="G83" s="153"/>
      <c r="H83" s="153"/>
      <c r="I83" s="153"/>
      <c r="J83" s="153"/>
      <c r="K83" s="153"/>
      <c r="L83" s="153"/>
      <c r="M83" s="111"/>
      <c r="N83" s="37"/>
      <c r="S83" s="39"/>
      <c r="T83" s="39"/>
    </row>
    <row r="84" spans="1:22" s="38" customFormat="1" ht="12.75" customHeight="1" x14ac:dyDescent="0.2">
      <c r="A84" s="34"/>
      <c r="B84" s="165" t="s">
        <v>63</v>
      </c>
      <c r="C84" s="165"/>
      <c r="D84" s="166"/>
      <c r="E84" s="93">
        <f>(E53*E74+G53*G74+I53*I74+K53*K74+E78)*H84*J84/1000</f>
        <v>0</v>
      </c>
      <c r="F84" s="90" t="s">
        <v>26</v>
      </c>
      <c r="G84" s="153" t="s">
        <v>64</v>
      </c>
      <c r="H84" s="112"/>
      <c r="I84" s="153" t="s">
        <v>65</v>
      </c>
      <c r="J84" s="112"/>
      <c r="K84" s="153"/>
      <c r="L84" s="153"/>
      <c r="M84" s="113"/>
      <c r="N84" s="37"/>
      <c r="S84" s="39"/>
      <c r="T84" s="39"/>
    </row>
    <row r="85" spans="1:22" s="38" customFormat="1" ht="12.75" customHeight="1" x14ac:dyDescent="0.2">
      <c r="A85" s="34"/>
      <c r="B85" s="162" t="s">
        <v>66</v>
      </c>
      <c r="C85" s="162"/>
      <c r="D85" s="163"/>
      <c r="E85" s="93">
        <f>(E53*E74+G53*G74+I53*I74+K53*K74+E78)*J85/1000</f>
        <v>0</v>
      </c>
      <c r="F85" s="90" t="s">
        <v>26</v>
      </c>
      <c r="G85" s="153"/>
      <c r="H85" s="153"/>
      <c r="I85" s="153" t="s">
        <v>65</v>
      </c>
      <c r="J85" s="112"/>
      <c r="K85" s="153"/>
      <c r="L85" s="153"/>
      <c r="M85" s="113"/>
      <c r="N85" s="37"/>
      <c r="S85" s="39"/>
      <c r="T85" s="39"/>
    </row>
    <row r="86" spans="1:22" s="38" customFormat="1" ht="12.75" customHeight="1" x14ac:dyDescent="0.2">
      <c r="A86" s="34"/>
      <c r="B86" s="164"/>
      <c r="C86" s="164"/>
      <c r="D86" s="161"/>
      <c r="E86" s="71"/>
      <c r="F86" s="90" t="s">
        <v>26</v>
      </c>
      <c r="G86" s="153"/>
      <c r="H86" s="153"/>
      <c r="I86" s="153"/>
      <c r="J86" s="141"/>
      <c r="K86" s="153"/>
      <c r="L86" s="153"/>
      <c r="M86" s="113"/>
      <c r="N86" s="37"/>
      <c r="S86" s="39"/>
      <c r="T86" s="39"/>
    </row>
    <row r="87" spans="1:22" s="38" customFormat="1" ht="12.75" customHeight="1" x14ac:dyDescent="0.2">
      <c r="A87" s="34"/>
      <c r="B87" s="164"/>
      <c r="C87" s="164"/>
      <c r="D87" s="161"/>
      <c r="E87" s="71"/>
      <c r="F87" s="90" t="s">
        <v>26</v>
      </c>
      <c r="G87" s="153"/>
      <c r="H87" s="153"/>
      <c r="I87" s="153"/>
      <c r="J87" s="114"/>
      <c r="K87" s="153"/>
      <c r="L87" s="153"/>
      <c r="M87" s="113"/>
      <c r="N87" s="37"/>
      <c r="S87" s="39"/>
      <c r="T87" s="39"/>
    </row>
    <row r="88" spans="1:22" s="153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3"/>
      <c r="D89" s="153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  <mergeCell ref="A44:B44"/>
    <mergeCell ref="E44:K44"/>
    <mergeCell ref="S49:T49"/>
    <mergeCell ref="B51:D51"/>
    <mergeCell ref="B85:D85"/>
    <mergeCell ref="B86:D86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B65:D65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B62EF-CF5B-4BAC-AD4F-C6AC8B76F234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7" t="s">
        <v>2</v>
      </c>
      <c r="B3" s="168"/>
      <c r="C3" s="169"/>
      <c r="D3" s="170"/>
      <c r="E3" s="170"/>
      <c r="F3" s="171"/>
      <c r="G3" s="11" t="s">
        <v>3</v>
      </c>
      <c r="H3" s="169"/>
      <c r="I3" s="170"/>
      <c r="J3" s="170"/>
      <c r="K3" s="170"/>
      <c r="L3" s="170"/>
      <c r="M3" s="171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9"/>
      <c r="B4" s="150"/>
      <c r="C4" s="16"/>
      <c r="D4" s="16"/>
      <c r="E4" s="11"/>
      <c r="F4" s="150"/>
      <c r="G4" s="150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9" t="s">
        <v>4</v>
      </c>
      <c r="B5" s="150"/>
      <c r="C5" s="16"/>
      <c r="D5" s="169"/>
      <c r="E5" s="170"/>
      <c r="F5" s="170"/>
      <c r="G5" s="170"/>
      <c r="H5" s="170"/>
      <c r="I5" s="170"/>
      <c r="J5" s="170"/>
      <c r="K5" s="170"/>
      <c r="L5" s="170"/>
      <c r="M5" s="171"/>
      <c r="N5" s="12"/>
      <c r="S5" s="18"/>
      <c r="T5" s="18"/>
    </row>
    <row r="6" spans="1:25" s="13" customFormat="1" ht="5.25" customHeight="1" x14ac:dyDescent="0.2">
      <c r="A6" s="149"/>
      <c r="B6" s="150"/>
      <c r="C6" s="16"/>
      <c r="D6" s="16"/>
      <c r="E6" s="11"/>
      <c r="F6" s="150"/>
      <c r="G6" s="150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9" t="s">
        <v>5</v>
      </c>
      <c r="B7" s="150"/>
      <c r="C7" s="16"/>
      <c r="D7" s="169"/>
      <c r="E7" s="170"/>
      <c r="F7" s="170"/>
      <c r="G7" s="170"/>
      <c r="H7" s="170"/>
      <c r="I7" s="170"/>
      <c r="J7" s="170"/>
      <c r="K7" s="170"/>
      <c r="L7" s="170"/>
      <c r="M7" s="171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3"/>
      <c r="C12" s="153"/>
      <c r="D12" s="153"/>
      <c r="E12" s="174" t="s">
        <v>9</v>
      </c>
      <c r="F12" s="174"/>
      <c r="G12" s="174"/>
      <c r="H12" s="153"/>
      <c r="I12" s="175"/>
      <c r="J12" s="175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3" t="s">
        <v>11</v>
      </c>
      <c r="C16" s="26"/>
      <c r="D16" s="26"/>
      <c r="E16" s="26"/>
      <c r="F16" s="45"/>
      <c r="G16" s="26"/>
      <c r="H16" s="153"/>
      <c r="I16" s="175"/>
      <c r="J16" s="175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3"/>
      <c r="C17" s="153"/>
      <c r="D17" s="153"/>
      <c r="E17" s="153"/>
      <c r="F17" s="48"/>
      <c r="G17" s="153"/>
      <c r="H17" s="153"/>
      <c r="I17" s="153"/>
      <c r="J17" s="153"/>
      <c r="K17" s="153"/>
      <c r="L17" s="153"/>
      <c r="M17" s="153"/>
      <c r="N17" s="37"/>
      <c r="S17" s="39"/>
      <c r="T17" s="39"/>
    </row>
    <row r="18" spans="1:20" s="5" customFormat="1" ht="15" customHeight="1" x14ac:dyDescent="0.2">
      <c r="A18" s="44"/>
      <c r="B18" s="153" t="s">
        <v>12</v>
      </c>
      <c r="C18" s="26"/>
      <c r="D18" s="26"/>
      <c r="E18" s="176"/>
      <c r="F18" s="176"/>
      <c r="G18" s="176"/>
      <c r="H18" s="176"/>
      <c r="I18" s="176"/>
      <c r="J18" s="176"/>
      <c r="K18" s="176"/>
      <c r="L18" s="176"/>
      <c r="M18" s="176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3" t="s">
        <v>15</v>
      </c>
      <c r="D23" s="153"/>
      <c r="E23" s="57"/>
      <c r="F23" s="48"/>
      <c r="G23" s="153" t="s">
        <v>16</v>
      </c>
      <c r="H23" s="153"/>
      <c r="I23" s="153"/>
      <c r="J23" s="153"/>
      <c r="K23" s="58" t="s">
        <v>17</v>
      </c>
      <c r="L23" s="177"/>
      <c r="M23" s="178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3" t="s">
        <v>18</v>
      </c>
      <c r="D25" s="153"/>
      <c r="E25" s="57"/>
      <c r="F25" s="48"/>
      <c r="G25" s="153" t="s">
        <v>19</v>
      </c>
      <c r="H25" s="153"/>
      <c r="I25" s="153"/>
      <c r="J25" s="153"/>
      <c r="K25" s="153"/>
      <c r="L25" s="153"/>
      <c r="M25" s="153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40</v>
      </c>
      <c r="F29" s="153" t="s">
        <v>75</v>
      </c>
      <c r="G29" s="101"/>
      <c r="H29" s="101"/>
      <c r="I29" s="75"/>
      <c r="J29" s="132"/>
      <c r="L29" s="153"/>
      <c r="M29" s="153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51" t="s">
        <v>22</v>
      </c>
      <c r="E34" s="61"/>
      <c r="F34" s="62"/>
      <c r="G34" s="61"/>
      <c r="H34" s="26"/>
      <c r="I34" s="61"/>
      <c r="J34" s="26"/>
      <c r="K34" s="61"/>
      <c r="L34" s="26"/>
      <c r="M34" s="179" t="s">
        <v>23</v>
      </c>
      <c r="N34" s="46"/>
      <c r="S34" s="6"/>
      <c r="T34" s="6"/>
    </row>
    <row r="35" spans="1:21" s="38" customFormat="1" ht="11.25" x14ac:dyDescent="0.2">
      <c r="A35" s="34"/>
      <c r="B35" s="153" t="s">
        <v>9</v>
      </c>
      <c r="C35" s="153"/>
      <c r="D35" s="153"/>
      <c r="E35" s="59"/>
      <c r="F35" s="48"/>
      <c r="G35" s="63"/>
      <c r="H35" s="153"/>
      <c r="I35" s="63"/>
      <c r="J35" s="153"/>
      <c r="K35" s="63"/>
      <c r="L35" s="153"/>
      <c r="M35" s="180"/>
      <c r="N35" s="37"/>
      <c r="S35" s="39"/>
      <c r="T35" s="39"/>
    </row>
    <row r="36" spans="1:21" s="38" customFormat="1" ht="11.25" x14ac:dyDescent="0.2">
      <c r="A36" s="34"/>
      <c r="B36" s="153" t="s">
        <v>24</v>
      </c>
      <c r="C36" s="153"/>
      <c r="D36" s="153"/>
      <c r="E36" s="59"/>
      <c r="F36" s="48"/>
      <c r="G36" s="63"/>
      <c r="H36" s="153"/>
      <c r="I36" s="63"/>
      <c r="J36" s="153"/>
      <c r="K36" s="63"/>
      <c r="L36" s="153"/>
      <c r="M36" s="181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3"/>
      <c r="C38" s="153"/>
      <c r="D38" s="153"/>
      <c r="E38" s="153"/>
      <c r="F38" s="48"/>
      <c r="G38" s="153"/>
      <c r="H38" s="153"/>
      <c r="I38" s="153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3"/>
      <c r="C40" s="153"/>
      <c r="D40" s="153"/>
      <c r="E40" s="153"/>
      <c r="F40" s="48"/>
      <c r="G40" s="153"/>
      <c r="H40" s="153"/>
      <c r="I40" s="153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3" t="s">
        <v>79</v>
      </c>
      <c r="C41" s="153"/>
      <c r="D41" s="153"/>
      <c r="E41" s="131">
        <v>40</v>
      </c>
      <c r="F41" s="133"/>
      <c r="G41" s="131"/>
      <c r="H41" s="134"/>
      <c r="I41" s="131"/>
      <c r="J41" s="134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3" t="s">
        <v>80</v>
      </c>
      <c r="C42" s="153"/>
      <c r="D42" s="153"/>
      <c r="E42" s="131">
        <v>40</v>
      </c>
      <c r="F42" s="133"/>
      <c r="G42" s="131"/>
      <c r="H42" s="134"/>
      <c r="I42" s="131"/>
      <c r="J42" s="134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72" t="s">
        <v>77</v>
      </c>
      <c r="B43" s="173"/>
      <c r="C43" s="153" t="s">
        <v>74</v>
      </c>
      <c r="D43" s="153"/>
      <c r="E43" s="128">
        <f>E42/E29</f>
        <v>1</v>
      </c>
      <c r="F43" s="48"/>
      <c r="G43" s="128">
        <f>G42/E29</f>
        <v>0</v>
      </c>
      <c r="H43" s="153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72" t="s">
        <v>77</v>
      </c>
      <c r="B44" s="173"/>
      <c r="C44" s="153" t="s">
        <v>74</v>
      </c>
      <c r="D44" s="153"/>
      <c r="E44" s="182">
        <f>(E42*E74+G42*G74+I42*I74+K42*K74)/12/E29</f>
        <v>1</v>
      </c>
      <c r="F44" s="182"/>
      <c r="G44" s="182"/>
      <c r="H44" s="182"/>
      <c r="I44" s="182"/>
      <c r="J44" s="182"/>
      <c r="K44" s="182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3"/>
      <c r="C45" s="153"/>
      <c r="D45" s="153"/>
      <c r="E45" s="153"/>
      <c r="F45" s="48"/>
      <c r="G45" s="153"/>
      <c r="H45" s="153"/>
      <c r="I45" s="153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3"/>
      <c r="F46" s="48"/>
      <c r="G46" s="153"/>
      <c r="H46" s="153"/>
      <c r="I46" s="153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3"/>
      <c r="C47" s="153"/>
      <c r="D47" s="153"/>
      <c r="E47" s="153"/>
      <c r="F47" s="48"/>
      <c r="G47" s="153"/>
      <c r="H47" s="153"/>
      <c r="I47" s="153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3" t="s">
        <v>25</v>
      </c>
      <c r="C48" s="153"/>
      <c r="D48" s="153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64" t="s">
        <v>27</v>
      </c>
      <c r="C49" s="164"/>
      <c r="D49" s="161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60" t="s">
        <v>82</v>
      </c>
      <c r="C50" s="160"/>
      <c r="D50" s="161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60" t="s">
        <v>30</v>
      </c>
      <c r="C51" s="160"/>
      <c r="D51" s="161"/>
      <c r="E51" s="137"/>
      <c r="F51" s="136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3"/>
      <c r="C54" s="153"/>
      <c r="D54" s="153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3"/>
      <c r="C56" s="153"/>
      <c r="D56" s="153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3" t="s">
        <v>38</v>
      </c>
      <c r="C57" s="153"/>
      <c r="D57" s="153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3" t="s">
        <v>40</v>
      </c>
      <c r="C58" s="153"/>
      <c r="D58" s="153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3" t="s">
        <v>42</v>
      </c>
      <c r="C59" s="153"/>
      <c r="D59" s="153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3" t="s">
        <v>44</v>
      </c>
      <c r="C60" s="153"/>
      <c r="D60" s="153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3"/>
      <c r="D61" s="153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3" t="s">
        <v>48</v>
      </c>
      <c r="C64" s="153"/>
      <c r="D64" s="153"/>
      <c r="E64" s="156">
        <f>($E$52-$E$50)*M64</f>
        <v>0</v>
      </c>
      <c r="F64" s="136" t="s">
        <v>26</v>
      </c>
      <c r="G64" s="156">
        <f>($G$52-$G$50)*$M$64</f>
        <v>0</v>
      </c>
      <c r="H64" s="157" t="s">
        <v>26</v>
      </c>
      <c r="I64" s="156">
        <f>($I$52-$I$50)*M64</f>
        <v>0</v>
      </c>
      <c r="J64" s="158" t="s">
        <v>26</v>
      </c>
      <c r="K64" s="156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64"/>
      <c r="C65" s="164"/>
      <c r="D65" s="161"/>
      <c r="E65" s="156">
        <f>($E$52-$E$50)*M65</f>
        <v>0</v>
      </c>
      <c r="F65" s="136" t="s">
        <v>26</v>
      </c>
      <c r="G65" s="156">
        <f>($G$52-$G$50)*$M$64</f>
        <v>0</v>
      </c>
      <c r="H65" s="157" t="s">
        <v>26</v>
      </c>
      <c r="I65" s="156">
        <f>($I$52-$I$50)*M65</f>
        <v>0</v>
      </c>
      <c r="J65" s="158" t="s">
        <v>26</v>
      </c>
      <c r="K65" s="156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3"/>
      <c r="D68" s="153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3" t="s">
        <v>51</v>
      </c>
      <c r="C69" s="153"/>
      <c r="D69" s="153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3" t="s">
        <v>52</v>
      </c>
      <c r="C70" s="153"/>
      <c r="D70" s="153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3"/>
      <c r="D73" s="153"/>
      <c r="E73" s="94"/>
      <c r="F73" s="83"/>
      <c r="G73" s="102"/>
      <c r="H73" s="85"/>
      <c r="I73" s="102"/>
      <c r="J73" s="103"/>
      <c r="K73" s="102"/>
      <c r="L73" s="103"/>
      <c r="M73" s="153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3" t="s">
        <v>55</v>
      </c>
      <c r="C74" s="153"/>
      <c r="D74" s="153"/>
      <c r="E74" s="105">
        <v>12</v>
      </c>
      <c r="F74" s="83"/>
      <c r="G74" s="105"/>
      <c r="H74" s="85"/>
      <c r="I74" s="105"/>
      <c r="J74" s="106"/>
      <c r="K74" s="105"/>
      <c r="L74" s="106"/>
      <c r="M74" s="153"/>
      <c r="N74" s="37"/>
      <c r="S74" s="39"/>
      <c r="T74" s="39"/>
    </row>
    <row r="75" spans="1:21" s="38" customFormat="1" ht="15" customHeight="1" x14ac:dyDescent="0.2">
      <c r="A75" s="34"/>
      <c r="B75" s="153" t="s">
        <v>56</v>
      </c>
      <c r="C75" s="153"/>
      <c r="D75" s="153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3"/>
      <c r="N75" s="37"/>
      <c r="S75" s="39"/>
      <c r="T75" s="39"/>
    </row>
    <row r="76" spans="1:21" s="38" customFormat="1" ht="5.25" customHeight="1" x14ac:dyDescent="0.2">
      <c r="A76" s="34"/>
      <c r="B76" s="153"/>
      <c r="C76" s="153"/>
      <c r="D76" s="153"/>
      <c r="E76" s="107"/>
      <c r="F76" s="48"/>
      <c r="G76" s="153"/>
      <c r="H76" s="153"/>
      <c r="I76" s="153"/>
      <c r="J76" s="153"/>
      <c r="K76" s="153"/>
      <c r="L76" s="153"/>
      <c r="M76" s="153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5" t="s">
        <v>59</v>
      </c>
      <c r="C78" s="165"/>
      <c r="D78" s="166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5" t="s">
        <v>60</v>
      </c>
      <c r="C79" s="165"/>
      <c r="D79" s="166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5" t="s">
        <v>61</v>
      </c>
      <c r="C80" s="165"/>
      <c r="D80" s="166"/>
      <c r="E80" s="93">
        <f>$E$78*M80</f>
        <v>0</v>
      </c>
      <c r="F80" s="90" t="s">
        <v>26</v>
      </c>
      <c r="G80" s="109"/>
      <c r="H80" s="153"/>
      <c r="I80" s="153"/>
      <c r="J80" s="153"/>
      <c r="K80" s="153"/>
      <c r="L80" s="153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65" t="s">
        <v>62</v>
      </c>
      <c r="C81" s="165"/>
      <c r="D81" s="166"/>
      <c r="E81" s="93">
        <f>$E$78*M81</f>
        <v>0</v>
      </c>
      <c r="F81" s="90" t="s">
        <v>26</v>
      </c>
      <c r="G81" s="153"/>
      <c r="H81" s="153"/>
      <c r="I81" s="153"/>
      <c r="J81" s="153"/>
      <c r="K81" s="153"/>
      <c r="L81" s="153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65"/>
      <c r="C82" s="165"/>
      <c r="D82" s="166"/>
      <c r="E82" s="110">
        <f>$E$78*M82</f>
        <v>0</v>
      </c>
      <c r="F82" s="90" t="s">
        <v>26</v>
      </c>
      <c r="G82" s="153"/>
      <c r="H82" s="153"/>
      <c r="I82" s="153"/>
      <c r="J82" s="153"/>
      <c r="K82" s="153"/>
      <c r="L82" s="153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65"/>
      <c r="C83" s="165"/>
      <c r="D83" s="166"/>
      <c r="E83" s="110">
        <f>$E$78*M83</f>
        <v>0</v>
      </c>
      <c r="F83" s="90" t="s">
        <v>26</v>
      </c>
      <c r="G83" s="153"/>
      <c r="H83" s="153"/>
      <c r="I83" s="153"/>
      <c r="J83" s="153"/>
      <c r="K83" s="153"/>
      <c r="L83" s="153"/>
      <c r="M83" s="111"/>
      <c r="N83" s="37"/>
      <c r="S83" s="39"/>
      <c r="T83" s="39"/>
    </row>
    <row r="84" spans="1:22" s="38" customFormat="1" ht="12.75" customHeight="1" x14ac:dyDescent="0.2">
      <c r="A84" s="34"/>
      <c r="B84" s="165" t="s">
        <v>63</v>
      </c>
      <c r="C84" s="165"/>
      <c r="D84" s="166"/>
      <c r="E84" s="93">
        <f>(E53*E74+G53*G74+I53*I74+K53*K74+E78)*H84*J84/1000</f>
        <v>0</v>
      </c>
      <c r="F84" s="90" t="s">
        <v>26</v>
      </c>
      <c r="G84" s="153" t="s">
        <v>64</v>
      </c>
      <c r="H84" s="112"/>
      <c r="I84" s="153" t="s">
        <v>65</v>
      </c>
      <c r="J84" s="112"/>
      <c r="K84" s="153"/>
      <c r="L84" s="153"/>
      <c r="M84" s="113"/>
      <c r="N84" s="37"/>
      <c r="S84" s="39"/>
      <c r="T84" s="39"/>
    </row>
    <row r="85" spans="1:22" s="38" customFormat="1" ht="12.75" customHeight="1" x14ac:dyDescent="0.2">
      <c r="A85" s="34"/>
      <c r="B85" s="162" t="s">
        <v>66</v>
      </c>
      <c r="C85" s="162"/>
      <c r="D85" s="163"/>
      <c r="E85" s="93">
        <f>(E53*E74+G53*G74+I53*I74+K53*K74+E78)*J85/1000</f>
        <v>0</v>
      </c>
      <c r="F85" s="90" t="s">
        <v>26</v>
      </c>
      <c r="G85" s="153"/>
      <c r="H85" s="153"/>
      <c r="I85" s="153" t="s">
        <v>65</v>
      </c>
      <c r="J85" s="112"/>
      <c r="K85" s="153"/>
      <c r="L85" s="153"/>
      <c r="M85" s="113"/>
      <c r="N85" s="37"/>
      <c r="S85" s="39"/>
      <c r="T85" s="39"/>
    </row>
    <row r="86" spans="1:22" s="38" customFormat="1" ht="12.75" customHeight="1" x14ac:dyDescent="0.2">
      <c r="A86" s="34"/>
      <c r="B86" s="164"/>
      <c r="C86" s="164"/>
      <c r="D86" s="161"/>
      <c r="E86" s="71"/>
      <c r="F86" s="90" t="s">
        <v>26</v>
      </c>
      <c r="G86" s="153"/>
      <c r="H86" s="153"/>
      <c r="I86" s="153"/>
      <c r="J86" s="141"/>
      <c r="K86" s="153"/>
      <c r="L86" s="153"/>
      <c r="M86" s="113"/>
      <c r="N86" s="37"/>
      <c r="S86" s="39"/>
      <c r="T86" s="39"/>
    </row>
    <row r="87" spans="1:22" s="38" customFormat="1" ht="12.75" customHeight="1" x14ac:dyDescent="0.2">
      <c r="A87" s="34"/>
      <c r="B87" s="164"/>
      <c r="C87" s="164"/>
      <c r="D87" s="161"/>
      <c r="E87" s="71"/>
      <c r="F87" s="90" t="s">
        <v>26</v>
      </c>
      <c r="G87" s="153"/>
      <c r="H87" s="153"/>
      <c r="I87" s="153"/>
      <c r="J87" s="114"/>
      <c r="K87" s="153"/>
      <c r="L87" s="153"/>
      <c r="M87" s="113"/>
      <c r="N87" s="37"/>
      <c r="S87" s="39"/>
      <c r="T87" s="39"/>
    </row>
    <row r="88" spans="1:22" s="153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3"/>
      <c r="D89" s="153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  <mergeCell ref="A44:B44"/>
    <mergeCell ref="E44:K44"/>
    <mergeCell ref="S49:T49"/>
    <mergeCell ref="B51:D51"/>
    <mergeCell ref="B85:D85"/>
    <mergeCell ref="B86:D86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B65:D65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5247F-0E19-4447-8454-7EBD9CF60865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7" t="s">
        <v>2</v>
      </c>
      <c r="B3" s="168"/>
      <c r="C3" s="169"/>
      <c r="D3" s="170"/>
      <c r="E3" s="170"/>
      <c r="F3" s="171"/>
      <c r="G3" s="11" t="s">
        <v>3</v>
      </c>
      <c r="H3" s="169"/>
      <c r="I3" s="170"/>
      <c r="J3" s="170"/>
      <c r="K3" s="170"/>
      <c r="L3" s="170"/>
      <c r="M3" s="171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9"/>
      <c r="B4" s="150"/>
      <c r="C4" s="16"/>
      <c r="D4" s="16"/>
      <c r="E4" s="11"/>
      <c r="F4" s="150"/>
      <c r="G4" s="150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9" t="s">
        <v>4</v>
      </c>
      <c r="B5" s="150"/>
      <c r="C5" s="16"/>
      <c r="D5" s="169"/>
      <c r="E5" s="170"/>
      <c r="F5" s="170"/>
      <c r="G5" s="170"/>
      <c r="H5" s="170"/>
      <c r="I5" s="170"/>
      <c r="J5" s="170"/>
      <c r="K5" s="170"/>
      <c r="L5" s="170"/>
      <c r="M5" s="171"/>
      <c r="N5" s="12"/>
      <c r="S5" s="18"/>
      <c r="T5" s="18"/>
    </row>
    <row r="6" spans="1:25" s="13" customFormat="1" ht="5.25" customHeight="1" x14ac:dyDescent="0.2">
      <c r="A6" s="149"/>
      <c r="B6" s="150"/>
      <c r="C6" s="16"/>
      <c r="D6" s="16"/>
      <c r="E6" s="11"/>
      <c r="F6" s="150"/>
      <c r="G6" s="150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9" t="s">
        <v>5</v>
      </c>
      <c r="B7" s="150"/>
      <c r="C7" s="16"/>
      <c r="D7" s="169"/>
      <c r="E7" s="170"/>
      <c r="F7" s="170"/>
      <c r="G7" s="170"/>
      <c r="H7" s="170"/>
      <c r="I7" s="170"/>
      <c r="J7" s="170"/>
      <c r="K7" s="170"/>
      <c r="L7" s="170"/>
      <c r="M7" s="171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3"/>
      <c r="C12" s="153"/>
      <c r="D12" s="153"/>
      <c r="E12" s="174" t="s">
        <v>9</v>
      </c>
      <c r="F12" s="174"/>
      <c r="G12" s="174"/>
      <c r="H12" s="153"/>
      <c r="I12" s="175"/>
      <c r="J12" s="175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3" t="s">
        <v>11</v>
      </c>
      <c r="C16" s="26"/>
      <c r="D16" s="26"/>
      <c r="E16" s="26"/>
      <c r="F16" s="45"/>
      <c r="G16" s="26"/>
      <c r="H16" s="153"/>
      <c r="I16" s="175"/>
      <c r="J16" s="175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3"/>
      <c r="C17" s="153"/>
      <c r="D17" s="153"/>
      <c r="E17" s="153"/>
      <c r="F17" s="48"/>
      <c r="G17" s="153"/>
      <c r="H17" s="153"/>
      <c r="I17" s="153"/>
      <c r="J17" s="153"/>
      <c r="K17" s="153"/>
      <c r="L17" s="153"/>
      <c r="M17" s="153"/>
      <c r="N17" s="37"/>
      <c r="S17" s="39"/>
      <c r="T17" s="39"/>
    </row>
    <row r="18" spans="1:20" s="5" customFormat="1" ht="15" customHeight="1" x14ac:dyDescent="0.2">
      <c r="A18" s="44"/>
      <c r="B18" s="153" t="s">
        <v>12</v>
      </c>
      <c r="C18" s="26"/>
      <c r="D18" s="26"/>
      <c r="E18" s="176"/>
      <c r="F18" s="176"/>
      <c r="G18" s="176"/>
      <c r="H18" s="176"/>
      <c r="I18" s="176"/>
      <c r="J18" s="176"/>
      <c r="K18" s="176"/>
      <c r="L18" s="176"/>
      <c r="M18" s="176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3" t="s">
        <v>15</v>
      </c>
      <c r="D23" s="153"/>
      <c r="E23" s="57"/>
      <c r="F23" s="48"/>
      <c r="G23" s="153" t="s">
        <v>16</v>
      </c>
      <c r="H23" s="153"/>
      <c r="I23" s="153"/>
      <c r="J23" s="153"/>
      <c r="K23" s="58" t="s">
        <v>17</v>
      </c>
      <c r="L23" s="177"/>
      <c r="M23" s="178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3" t="s">
        <v>18</v>
      </c>
      <c r="D25" s="153"/>
      <c r="E25" s="57"/>
      <c r="F25" s="48"/>
      <c r="G25" s="153" t="s">
        <v>19</v>
      </c>
      <c r="H25" s="153"/>
      <c r="I25" s="153"/>
      <c r="J25" s="153"/>
      <c r="K25" s="153"/>
      <c r="L25" s="153"/>
      <c r="M25" s="153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40</v>
      </c>
      <c r="F29" s="153" t="s">
        <v>75</v>
      </c>
      <c r="G29" s="101"/>
      <c r="H29" s="101"/>
      <c r="I29" s="75"/>
      <c r="J29" s="132"/>
      <c r="L29" s="153"/>
      <c r="M29" s="153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51" t="s">
        <v>22</v>
      </c>
      <c r="E34" s="61"/>
      <c r="F34" s="62"/>
      <c r="G34" s="61"/>
      <c r="H34" s="26"/>
      <c r="I34" s="61"/>
      <c r="J34" s="26"/>
      <c r="K34" s="61"/>
      <c r="L34" s="26"/>
      <c r="M34" s="179" t="s">
        <v>23</v>
      </c>
      <c r="N34" s="46"/>
      <c r="S34" s="6"/>
      <c r="T34" s="6"/>
    </row>
    <row r="35" spans="1:21" s="38" customFormat="1" ht="11.25" x14ac:dyDescent="0.2">
      <c r="A35" s="34"/>
      <c r="B35" s="153" t="s">
        <v>9</v>
      </c>
      <c r="C35" s="153"/>
      <c r="D35" s="153"/>
      <c r="E35" s="59"/>
      <c r="F35" s="48"/>
      <c r="G35" s="63"/>
      <c r="H35" s="153"/>
      <c r="I35" s="63"/>
      <c r="J35" s="153"/>
      <c r="K35" s="63"/>
      <c r="L35" s="153"/>
      <c r="M35" s="180"/>
      <c r="N35" s="37"/>
      <c r="S35" s="39"/>
      <c r="T35" s="39"/>
    </row>
    <row r="36" spans="1:21" s="38" customFormat="1" ht="11.25" x14ac:dyDescent="0.2">
      <c r="A36" s="34"/>
      <c r="B36" s="153" t="s">
        <v>24</v>
      </c>
      <c r="C36" s="153"/>
      <c r="D36" s="153"/>
      <c r="E36" s="59"/>
      <c r="F36" s="48"/>
      <c r="G36" s="63"/>
      <c r="H36" s="153"/>
      <c r="I36" s="63"/>
      <c r="J36" s="153"/>
      <c r="K36" s="63"/>
      <c r="L36" s="153"/>
      <c r="M36" s="181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3"/>
      <c r="C38" s="153"/>
      <c r="D38" s="153"/>
      <c r="E38" s="153"/>
      <c r="F38" s="48"/>
      <c r="G38" s="153"/>
      <c r="H38" s="153"/>
      <c r="I38" s="153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3"/>
      <c r="C40" s="153"/>
      <c r="D40" s="153"/>
      <c r="E40" s="153"/>
      <c r="F40" s="48"/>
      <c r="G40" s="153"/>
      <c r="H40" s="153"/>
      <c r="I40" s="153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3" t="s">
        <v>79</v>
      </c>
      <c r="C41" s="153"/>
      <c r="D41" s="153"/>
      <c r="E41" s="131">
        <v>40</v>
      </c>
      <c r="F41" s="133"/>
      <c r="G41" s="131"/>
      <c r="H41" s="134"/>
      <c r="I41" s="131"/>
      <c r="J41" s="134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3" t="s">
        <v>80</v>
      </c>
      <c r="C42" s="153"/>
      <c r="D42" s="153"/>
      <c r="E42" s="131">
        <v>40</v>
      </c>
      <c r="F42" s="133"/>
      <c r="G42" s="131"/>
      <c r="H42" s="134"/>
      <c r="I42" s="131"/>
      <c r="J42" s="134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72" t="s">
        <v>77</v>
      </c>
      <c r="B43" s="173"/>
      <c r="C43" s="153" t="s">
        <v>74</v>
      </c>
      <c r="D43" s="153"/>
      <c r="E43" s="128">
        <f>E42/E29</f>
        <v>1</v>
      </c>
      <c r="F43" s="48"/>
      <c r="G43" s="128">
        <f>G42/E29</f>
        <v>0</v>
      </c>
      <c r="H43" s="153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72" t="s">
        <v>77</v>
      </c>
      <c r="B44" s="173"/>
      <c r="C44" s="153" t="s">
        <v>74</v>
      </c>
      <c r="D44" s="153"/>
      <c r="E44" s="182">
        <f>(E42*E74+G42*G74+I42*I74+K42*K74)/12/E29</f>
        <v>1</v>
      </c>
      <c r="F44" s="182"/>
      <c r="G44" s="182"/>
      <c r="H44" s="182"/>
      <c r="I44" s="182"/>
      <c r="J44" s="182"/>
      <c r="K44" s="182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3"/>
      <c r="C45" s="153"/>
      <c r="D45" s="153"/>
      <c r="E45" s="153"/>
      <c r="F45" s="48"/>
      <c r="G45" s="153"/>
      <c r="H45" s="153"/>
      <c r="I45" s="153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3"/>
      <c r="F46" s="48"/>
      <c r="G46" s="153"/>
      <c r="H46" s="153"/>
      <c r="I46" s="153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3"/>
      <c r="C47" s="153"/>
      <c r="D47" s="153"/>
      <c r="E47" s="153"/>
      <c r="F47" s="48"/>
      <c r="G47" s="153"/>
      <c r="H47" s="153"/>
      <c r="I47" s="153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3" t="s">
        <v>25</v>
      </c>
      <c r="C48" s="153"/>
      <c r="D48" s="153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64" t="s">
        <v>27</v>
      </c>
      <c r="C49" s="164"/>
      <c r="D49" s="161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60" t="s">
        <v>82</v>
      </c>
      <c r="C50" s="160"/>
      <c r="D50" s="161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60" t="s">
        <v>30</v>
      </c>
      <c r="C51" s="160"/>
      <c r="D51" s="161"/>
      <c r="E51" s="137"/>
      <c r="F51" s="136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3"/>
      <c r="C54" s="153"/>
      <c r="D54" s="153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3"/>
      <c r="C56" s="153"/>
      <c r="D56" s="153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3" t="s">
        <v>38</v>
      </c>
      <c r="C57" s="153"/>
      <c r="D57" s="153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3" t="s">
        <v>40</v>
      </c>
      <c r="C58" s="153"/>
      <c r="D58" s="153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3" t="s">
        <v>42</v>
      </c>
      <c r="C59" s="153"/>
      <c r="D59" s="153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3" t="s">
        <v>44</v>
      </c>
      <c r="C60" s="153"/>
      <c r="D60" s="153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3"/>
      <c r="D61" s="153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3" t="s">
        <v>48</v>
      </c>
      <c r="C64" s="153"/>
      <c r="D64" s="153"/>
      <c r="E64" s="156">
        <f>($E$52-$E$50)*M64</f>
        <v>0</v>
      </c>
      <c r="F64" s="136" t="s">
        <v>26</v>
      </c>
      <c r="G64" s="156">
        <f>($G$52-$G$50)*$M$64</f>
        <v>0</v>
      </c>
      <c r="H64" s="157" t="s">
        <v>26</v>
      </c>
      <c r="I64" s="156">
        <f>($I$52-$I$50)*M64</f>
        <v>0</v>
      </c>
      <c r="J64" s="158" t="s">
        <v>26</v>
      </c>
      <c r="K64" s="156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64"/>
      <c r="C65" s="164"/>
      <c r="D65" s="161"/>
      <c r="E65" s="156">
        <f>($E$52-$E$50)*M65</f>
        <v>0</v>
      </c>
      <c r="F65" s="136" t="s">
        <v>26</v>
      </c>
      <c r="G65" s="156">
        <f>($G$52-$G$50)*$M$64</f>
        <v>0</v>
      </c>
      <c r="H65" s="157" t="s">
        <v>26</v>
      </c>
      <c r="I65" s="156">
        <f>($I$52-$I$50)*M65</f>
        <v>0</v>
      </c>
      <c r="J65" s="158" t="s">
        <v>26</v>
      </c>
      <c r="K65" s="156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3"/>
      <c r="D68" s="153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3" t="s">
        <v>51</v>
      </c>
      <c r="C69" s="153"/>
      <c r="D69" s="153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3" t="s">
        <v>52</v>
      </c>
      <c r="C70" s="153"/>
      <c r="D70" s="153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3"/>
      <c r="D73" s="153"/>
      <c r="E73" s="94"/>
      <c r="F73" s="83"/>
      <c r="G73" s="102"/>
      <c r="H73" s="85"/>
      <c r="I73" s="102"/>
      <c r="J73" s="103"/>
      <c r="K73" s="102"/>
      <c r="L73" s="103"/>
      <c r="M73" s="153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3" t="s">
        <v>55</v>
      </c>
      <c r="C74" s="153"/>
      <c r="D74" s="153"/>
      <c r="E74" s="105">
        <v>12</v>
      </c>
      <c r="F74" s="83"/>
      <c r="G74" s="105"/>
      <c r="H74" s="85"/>
      <c r="I74" s="105"/>
      <c r="J74" s="106"/>
      <c r="K74" s="105"/>
      <c r="L74" s="106"/>
      <c r="M74" s="153"/>
      <c r="N74" s="37"/>
      <c r="S74" s="39"/>
      <c r="T74" s="39"/>
    </row>
    <row r="75" spans="1:21" s="38" customFormat="1" ht="15" customHeight="1" x14ac:dyDescent="0.2">
      <c r="A75" s="34"/>
      <c r="B75" s="153" t="s">
        <v>56</v>
      </c>
      <c r="C75" s="153"/>
      <c r="D75" s="153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3"/>
      <c r="N75" s="37"/>
      <c r="S75" s="39"/>
      <c r="T75" s="39"/>
    </row>
    <row r="76" spans="1:21" s="38" customFormat="1" ht="5.25" customHeight="1" x14ac:dyDescent="0.2">
      <c r="A76" s="34"/>
      <c r="B76" s="153"/>
      <c r="C76" s="153"/>
      <c r="D76" s="153"/>
      <c r="E76" s="107"/>
      <c r="F76" s="48"/>
      <c r="G76" s="153"/>
      <c r="H76" s="153"/>
      <c r="I76" s="153"/>
      <c r="J76" s="153"/>
      <c r="K76" s="153"/>
      <c r="L76" s="153"/>
      <c r="M76" s="153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5" t="s">
        <v>59</v>
      </c>
      <c r="C78" s="165"/>
      <c r="D78" s="166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5" t="s">
        <v>60</v>
      </c>
      <c r="C79" s="165"/>
      <c r="D79" s="166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5" t="s">
        <v>61</v>
      </c>
      <c r="C80" s="165"/>
      <c r="D80" s="166"/>
      <c r="E80" s="93">
        <f>$E$78*M80</f>
        <v>0</v>
      </c>
      <c r="F80" s="90" t="s">
        <v>26</v>
      </c>
      <c r="G80" s="109"/>
      <c r="H80" s="153"/>
      <c r="I80" s="153"/>
      <c r="J80" s="153"/>
      <c r="K80" s="153"/>
      <c r="L80" s="153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65" t="s">
        <v>62</v>
      </c>
      <c r="C81" s="165"/>
      <c r="D81" s="166"/>
      <c r="E81" s="93">
        <f>$E$78*M81</f>
        <v>0</v>
      </c>
      <c r="F81" s="90" t="s">
        <v>26</v>
      </c>
      <c r="G81" s="153"/>
      <c r="H81" s="153"/>
      <c r="I81" s="153"/>
      <c r="J81" s="153"/>
      <c r="K81" s="153"/>
      <c r="L81" s="153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65"/>
      <c r="C82" s="165"/>
      <c r="D82" s="166"/>
      <c r="E82" s="110">
        <f>$E$78*M82</f>
        <v>0</v>
      </c>
      <c r="F82" s="90" t="s">
        <v>26</v>
      </c>
      <c r="G82" s="153"/>
      <c r="H82" s="153"/>
      <c r="I82" s="153"/>
      <c r="J82" s="153"/>
      <c r="K82" s="153"/>
      <c r="L82" s="153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65"/>
      <c r="C83" s="165"/>
      <c r="D83" s="166"/>
      <c r="E83" s="110">
        <f>$E$78*M83</f>
        <v>0</v>
      </c>
      <c r="F83" s="90" t="s">
        <v>26</v>
      </c>
      <c r="G83" s="153"/>
      <c r="H83" s="153"/>
      <c r="I83" s="153"/>
      <c r="J83" s="153"/>
      <c r="K83" s="153"/>
      <c r="L83" s="153"/>
      <c r="M83" s="111"/>
      <c r="N83" s="37"/>
      <c r="S83" s="39"/>
      <c r="T83" s="39"/>
    </row>
    <row r="84" spans="1:22" s="38" customFormat="1" ht="12.75" customHeight="1" x14ac:dyDescent="0.2">
      <c r="A84" s="34"/>
      <c r="B84" s="165" t="s">
        <v>63</v>
      </c>
      <c r="C84" s="165"/>
      <c r="D84" s="166"/>
      <c r="E84" s="93">
        <f>(E53*E74+G53*G74+I53*I74+K53*K74+E78)*H84*J84/1000</f>
        <v>0</v>
      </c>
      <c r="F84" s="90" t="s">
        <v>26</v>
      </c>
      <c r="G84" s="153" t="s">
        <v>64</v>
      </c>
      <c r="H84" s="112"/>
      <c r="I84" s="153" t="s">
        <v>65</v>
      </c>
      <c r="J84" s="112"/>
      <c r="K84" s="153"/>
      <c r="L84" s="153"/>
      <c r="M84" s="113"/>
      <c r="N84" s="37"/>
      <c r="S84" s="39"/>
      <c r="T84" s="39"/>
    </row>
    <row r="85" spans="1:22" s="38" customFormat="1" ht="12.75" customHeight="1" x14ac:dyDescent="0.2">
      <c r="A85" s="34"/>
      <c r="B85" s="162" t="s">
        <v>66</v>
      </c>
      <c r="C85" s="162"/>
      <c r="D85" s="163"/>
      <c r="E85" s="93">
        <f>(E53*E74+G53*G74+I53*I74+K53*K74+E78)*J85/1000</f>
        <v>0</v>
      </c>
      <c r="F85" s="90" t="s">
        <v>26</v>
      </c>
      <c r="G85" s="153"/>
      <c r="H85" s="153"/>
      <c r="I85" s="153" t="s">
        <v>65</v>
      </c>
      <c r="J85" s="112"/>
      <c r="K85" s="153"/>
      <c r="L85" s="153"/>
      <c r="M85" s="113"/>
      <c r="N85" s="37"/>
      <c r="S85" s="39"/>
      <c r="T85" s="39"/>
    </row>
    <row r="86" spans="1:22" s="38" customFormat="1" ht="12.75" customHeight="1" x14ac:dyDescent="0.2">
      <c r="A86" s="34"/>
      <c r="B86" s="164"/>
      <c r="C86" s="164"/>
      <c r="D86" s="161"/>
      <c r="E86" s="71"/>
      <c r="F86" s="90" t="s">
        <v>26</v>
      </c>
      <c r="G86" s="153"/>
      <c r="H86" s="153"/>
      <c r="I86" s="153"/>
      <c r="J86" s="141"/>
      <c r="K86" s="153"/>
      <c r="L86" s="153"/>
      <c r="M86" s="113"/>
      <c r="N86" s="37"/>
      <c r="S86" s="39"/>
      <c r="T86" s="39"/>
    </row>
    <row r="87" spans="1:22" s="38" customFormat="1" ht="12.75" customHeight="1" x14ac:dyDescent="0.2">
      <c r="A87" s="34"/>
      <c r="B87" s="164"/>
      <c r="C87" s="164"/>
      <c r="D87" s="161"/>
      <c r="E87" s="71"/>
      <c r="F87" s="90" t="s">
        <v>26</v>
      </c>
      <c r="G87" s="153"/>
      <c r="H87" s="153"/>
      <c r="I87" s="153"/>
      <c r="J87" s="114"/>
      <c r="K87" s="153"/>
      <c r="L87" s="153"/>
      <c r="M87" s="113"/>
      <c r="N87" s="37"/>
      <c r="S87" s="39"/>
      <c r="T87" s="39"/>
    </row>
    <row r="88" spans="1:22" s="153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3"/>
      <c r="D89" s="153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  <mergeCell ref="A44:B44"/>
    <mergeCell ref="E44:K44"/>
    <mergeCell ref="S49:T49"/>
    <mergeCell ref="B51:D51"/>
    <mergeCell ref="B85:D85"/>
    <mergeCell ref="B86:D86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B65:D65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304D-6AA1-4F2C-81D1-C06C4EED258B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7" t="s">
        <v>2</v>
      </c>
      <c r="B3" s="168"/>
      <c r="C3" s="169"/>
      <c r="D3" s="170"/>
      <c r="E3" s="170"/>
      <c r="F3" s="171"/>
      <c r="G3" s="11" t="s">
        <v>3</v>
      </c>
      <c r="H3" s="169"/>
      <c r="I3" s="170"/>
      <c r="J3" s="170"/>
      <c r="K3" s="170"/>
      <c r="L3" s="170"/>
      <c r="M3" s="171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9"/>
      <c r="B4" s="150"/>
      <c r="C4" s="16"/>
      <c r="D4" s="16"/>
      <c r="E4" s="11"/>
      <c r="F4" s="150"/>
      <c r="G4" s="150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9" t="s">
        <v>4</v>
      </c>
      <c r="B5" s="150"/>
      <c r="C5" s="16"/>
      <c r="D5" s="169"/>
      <c r="E5" s="170"/>
      <c r="F5" s="170"/>
      <c r="G5" s="170"/>
      <c r="H5" s="170"/>
      <c r="I5" s="170"/>
      <c r="J5" s="170"/>
      <c r="K5" s="170"/>
      <c r="L5" s="170"/>
      <c r="M5" s="171"/>
      <c r="N5" s="12"/>
      <c r="S5" s="18"/>
      <c r="T5" s="18"/>
    </row>
    <row r="6" spans="1:25" s="13" customFormat="1" ht="5.25" customHeight="1" x14ac:dyDescent="0.2">
      <c r="A6" s="149"/>
      <c r="B6" s="150"/>
      <c r="C6" s="16"/>
      <c r="D6" s="16"/>
      <c r="E6" s="11"/>
      <c r="F6" s="150"/>
      <c r="G6" s="150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9" t="s">
        <v>5</v>
      </c>
      <c r="B7" s="150"/>
      <c r="C7" s="16"/>
      <c r="D7" s="169"/>
      <c r="E7" s="170"/>
      <c r="F7" s="170"/>
      <c r="G7" s="170"/>
      <c r="H7" s="170"/>
      <c r="I7" s="170"/>
      <c r="J7" s="170"/>
      <c r="K7" s="170"/>
      <c r="L7" s="170"/>
      <c r="M7" s="171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3"/>
      <c r="C12" s="153"/>
      <c r="D12" s="153"/>
      <c r="E12" s="174" t="s">
        <v>9</v>
      </c>
      <c r="F12" s="174"/>
      <c r="G12" s="174"/>
      <c r="H12" s="153"/>
      <c r="I12" s="175"/>
      <c r="J12" s="175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3" t="s">
        <v>11</v>
      </c>
      <c r="C16" s="26"/>
      <c r="D16" s="26"/>
      <c r="E16" s="26"/>
      <c r="F16" s="45"/>
      <c r="G16" s="26"/>
      <c r="H16" s="153"/>
      <c r="I16" s="175"/>
      <c r="J16" s="175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3"/>
      <c r="C17" s="153"/>
      <c r="D17" s="153"/>
      <c r="E17" s="153"/>
      <c r="F17" s="48"/>
      <c r="G17" s="153"/>
      <c r="H17" s="153"/>
      <c r="I17" s="153"/>
      <c r="J17" s="153"/>
      <c r="K17" s="153"/>
      <c r="L17" s="153"/>
      <c r="M17" s="153"/>
      <c r="N17" s="37"/>
      <c r="S17" s="39"/>
      <c r="T17" s="39"/>
    </row>
    <row r="18" spans="1:20" s="5" customFormat="1" ht="15" customHeight="1" x14ac:dyDescent="0.2">
      <c r="A18" s="44"/>
      <c r="B18" s="153" t="s">
        <v>12</v>
      </c>
      <c r="C18" s="26"/>
      <c r="D18" s="26"/>
      <c r="E18" s="176"/>
      <c r="F18" s="176"/>
      <c r="G18" s="176"/>
      <c r="H18" s="176"/>
      <c r="I18" s="176"/>
      <c r="J18" s="176"/>
      <c r="K18" s="176"/>
      <c r="L18" s="176"/>
      <c r="M18" s="176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3" t="s">
        <v>15</v>
      </c>
      <c r="D23" s="153"/>
      <c r="E23" s="57"/>
      <c r="F23" s="48"/>
      <c r="G23" s="153" t="s">
        <v>16</v>
      </c>
      <c r="H23" s="153"/>
      <c r="I23" s="153"/>
      <c r="J23" s="153"/>
      <c r="K23" s="58" t="s">
        <v>17</v>
      </c>
      <c r="L23" s="177"/>
      <c r="M23" s="178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3" t="s">
        <v>18</v>
      </c>
      <c r="D25" s="153"/>
      <c r="E25" s="57"/>
      <c r="F25" s="48"/>
      <c r="G25" s="153" t="s">
        <v>19</v>
      </c>
      <c r="H25" s="153"/>
      <c r="I25" s="153"/>
      <c r="J25" s="153"/>
      <c r="K25" s="153"/>
      <c r="L25" s="153"/>
      <c r="M25" s="153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40</v>
      </c>
      <c r="F29" s="153" t="s">
        <v>75</v>
      </c>
      <c r="G29" s="101"/>
      <c r="H29" s="101"/>
      <c r="I29" s="75"/>
      <c r="J29" s="132"/>
      <c r="L29" s="153"/>
      <c r="M29" s="153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51" t="s">
        <v>22</v>
      </c>
      <c r="E34" s="61"/>
      <c r="F34" s="62"/>
      <c r="G34" s="61"/>
      <c r="H34" s="26"/>
      <c r="I34" s="61"/>
      <c r="J34" s="26"/>
      <c r="K34" s="61"/>
      <c r="L34" s="26"/>
      <c r="M34" s="179" t="s">
        <v>23</v>
      </c>
      <c r="N34" s="46"/>
      <c r="S34" s="6"/>
      <c r="T34" s="6"/>
    </row>
    <row r="35" spans="1:21" s="38" customFormat="1" ht="11.25" x14ac:dyDescent="0.2">
      <c r="A35" s="34"/>
      <c r="B35" s="153" t="s">
        <v>9</v>
      </c>
      <c r="C35" s="153"/>
      <c r="D35" s="153"/>
      <c r="E35" s="59"/>
      <c r="F35" s="48"/>
      <c r="G35" s="63"/>
      <c r="H35" s="153"/>
      <c r="I35" s="63"/>
      <c r="J35" s="153"/>
      <c r="K35" s="63"/>
      <c r="L35" s="153"/>
      <c r="M35" s="180"/>
      <c r="N35" s="37"/>
      <c r="S35" s="39"/>
      <c r="T35" s="39"/>
    </row>
    <row r="36" spans="1:21" s="38" customFormat="1" ht="11.25" x14ac:dyDescent="0.2">
      <c r="A36" s="34"/>
      <c r="B36" s="153" t="s">
        <v>24</v>
      </c>
      <c r="C36" s="153"/>
      <c r="D36" s="153"/>
      <c r="E36" s="59"/>
      <c r="F36" s="48"/>
      <c r="G36" s="63"/>
      <c r="H36" s="153"/>
      <c r="I36" s="63"/>
      <c r="J36" s="153"/>
      <c r="K36" s="63"/>
      <c r="L36" s="153"/>
      <c r="M36" s="181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3"/>
      <c r="C38" s="153"/>
      <c r="D38" s="153"/>
      <c r="E38" s="153"/>
      <c r="F38" s="48"/>
      <c r="G38" s="153"/>
      <c r="H38" s="153"/>
      <c r="I38" s="153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3"/>
      <c r="C40" s="153"/>
      <c r="D40" s="153"/>
      <c r="E40" s="153"/>
      <c r="F40" s="48"/>
      <c r="G40" s="153"/>
      <c r="H40" s="153"/>
      <c r="I40" s="153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3" t="s">
        <v>79</v>
      </c>
      <c r="C41" s="153"/>
      <c r="D41" s="153"/>
      <c r="E41" s="131">
        <v>40</v>
      </c>
      <c r="F41" s="133"/>
      <c r="G41" s="131"/>
      <c r="H41" s="134"/>
      <c r="I41" s="131"/>
      <c r="J41" s="134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3" t="s">
        <v>80</v>
      </c>
      <c r="C42" s="153"/>
      <c r="D42" s="153"/>
      <c r="E42" s="131">
        <v>40</v>
      </c>
      <c r="F42" s="133"/>
      <c r="G42" s="131"/>
      <c r="H42" s="134"/>
      <c r="I42" s="131"/>
      <c r="J42" s="134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72" t="s">
        <v>77</v>
      </c>
      <c r="B43" s="173"/>
      <c r="C43" s="153" t="s">
        <v>74</v>
      </c>
      <c r="D43" s="153"/>
      <c r="E43" s="128">
        <f>E42/E29</f>
        <v>1</v>
      </c>
      <c r="F43" s="48"/>
      <c r="G43" s="128">
        <f>G42/E29</f>
        <v>0</v>
      </c>
      <c r="H43" s="153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72" t="s">
        <v>77</v>
      </c>
      <c r="B44" s="173"/>
      <c r="C44" s="153" t="s">
        <v>74</v>
      </c>
      <c r="D44" s="153"/>
      <c r="E44" s="182">
        <f>(E42*E74+G42*G74+I42*I74+K42*K74)/12/E29</f>
        <v>1</v>
      </c>
      <c r="F44" s="182"/>
      <c r="G44" s="182"/>
      <c r="H44" s="182"/>
      <c r="I44" s="182"/>
      <c r="J44" s="182"/>
      <c r="K44" s="182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3"/>
      <c r="C45" s="153"/>
      <c r="D45" s="153"/>
      <c r="E45" s="153"/>
      <c r="F45" s="48"/>
      <c r="G45" s="153"/>
      <c r="H45" s="153"/>
      <c r="I45" s="153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3"/>
      <c r="F46" s="48"/>
      <c r="G46" s="153"/>
      <c r="H46" s="153"/>
      <c r="I46" s="153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3"/>
      <c r="C47" s="153"/>
      <c r="D47" s="153"/>
      <c r="E47" s="153"/>
      <c r="F47" s="48"/>
      <c r="G47" s="153"/>
      <c r="H47" s="153"/>
      <c r="I47" s="153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3" t="s">
        <v>25</v>
      </c>
      <c r="C48" s="153"/>
      <c r="D48" s="153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64" t="s">
        <v>27</v>
      </c>
      <c r="C49" s="164"/>
      <c r="D49" s="161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60" t="s">
        <v>82</v>
      </c>
      <c r="C50" s="160"/>
      <c r="D50" s="161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60" t="s">
        <v>30</v>
      </c>
      <c r="C51" s="160"/>
      <c r="D51" s="161"/>
      <c r="E51" s="137"/>
      <c r="F51" s="136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3"/>
      <c r="C54" s="153"/>
      <c r="D54" s="153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3"/>
      <c r="C56" s="153"/>
      <c r="D56" s="153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3" t="s">
        <v>38</v>
      </c>
      <c r="C57" s="153"/>
      <c r="D57" s="153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3" t="s">
        <v>40</v>
      </c>
      <c r="C58" s="153"/>
      <c r="D58" s="153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3" t="s">
        <v>42</v>
      </c>
      <c r="C59" s="153"/>
      <c r="D59" s="153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3" t="s">
        <v>44</v>
      </c>
      <c r="C60" s="153"/>
      <c r="D60" s="153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3"/>
      <c r="D61" s="153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3" t="s">
        <v>48</v>
      </c>
      <c r="C64" s="153"/>
      <c r="D64" s="153"/>
      <c r="E64" s="156">
        <f>($E$52-$E$50)*M64</f>
        <v>0</v>
      </c>
      <c r="F64" s="136" t="s">
        <v>26</v>
      </c>
      <c r="G64" s="156">
        <f>($G$52-$G$50)*$M$64</f>
        <v>0</v>
      </c>
      <c r="H64" s="157" t="s">
        <v>26</v>
      </c>
      <c r="I64" s="156">
        <f>($I$52-$I$50)*M64</f>
        <v>0</v>
      </c>
      <c r="J64" s="158" t="s">
        <v>26</v>
      </c>
      <c r="K64" s="156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64"/>
      <c r="C65" s="164"/>
      <c r="D65" s="161"/>
      <c r="E65" s="156">
        <f>($E$52-$E$50)*M65</f>
        <v>0</v>
      </c>
      <c r="F65" s="136" t="s">
        <v>26</v>
      </c>
      <c r="G65" s="156">
        <f>($G$52-$G$50)*$M$64</f>
        <v>0</v>
      </c>
      <c r="H65" s="157" t="s">
        <v>26</v>
      </c>
      <c r="I65" s="156">
        <f>($I$52-$I$50)*M65</f>
        <v>0</v>
      </c>
      <c r="J65" s="158" t="s">
        <v>26</v>
      </c>
      <c r="K65" s="156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3"/>
      <c r="D68" s="153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3" t="s">
        <v>51</v>
      </c>
      <c r="C69" s="153"/>
      <c r="D69" s="153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3" t="s">
        <v>52</v>
      </c>
      <c r="C70" s="153"/>
      <c r="D70" s="153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3"/>
      <c r="D73" s="153"/>
      <c r="E73" s="94"/>
      <c r="F73" s="83"/>
      <c r="G73" s="102"/>
      <c r="H73" s="85"/>
      <c r="I73" s="102"/>
      <c r="J73" s="103"/>
      <c r="K73" s="102"/>
      <c r="L73" s="103"/>
      <c r="M73" s="153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3" t="s">
        <v>55</v>
      </c>
      <c r="C74" s="153"/>
      <c r="D74" s="153"/>
      <c r="E74" s="105">
        <v>12</v>
      </c>
      <c r="F74" s="83"/>
      <c r="G74" s="105"/>
      <c r="H74" s="85"/>
      <c r="I74" s="105"/>
      <c r="J74" s="106"/>
      <c r="K74" s="105"/>
      <c r="L74" s="106"/>
      <c r="M74" s="153"/>
      <c r="N74" s="37"/>
      <c r="S74" s="39"/>
      <c r="T74" s="39"/>
    </row>
    <row r="75" spans="1:21" s="38" customFormat="1" ht="15" customHeight="1" x14ac:dyDescent="0.2">
      <c r="A75" s="34"/>
      <c r="B75" s="153" t="s">
        <v>56</v>
      </c>
      <c r="C75" s="153"/>
      <c r="D75" s="153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3"/>
      <c r="N75" s="37"/>
      <c r="S75" s="39"/>
      <c r="T75" s="39"/>
    </row>
    <row r="76" spans="1:21" s="38" customFormat="1" ht="5.25" customHeight="1" x14ac:dyDescent="0.2">
      <c r="A76" s="34"/>
      <c r="B76" s="153"/>
      <c r="C76" s="153"/>
      <c r="D76" s="153"/>
      <c r="E76" s="107"/>
      <c r="F76" s="48"/>
      <c r="G76" s="153"/>
      <c r="H76" s="153"/>
      <c r="I76" s="153"/>
      <c r="J76" s="153"/>
      <c r="K76" s="153"/>
      <c r="L76" s="153"/>
      <c r="M76" s="153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5" t="s">
        <v>59</v>
      </c>
      <c r="C78" s="165"/>
      <c r="D78" s="166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5" t="s">
        <v>60</v>
      </c>
      <c r="C79" s="165"/>
      <c r="D79" s="166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5" t="s">
        <v>61</v>
      </c>
      <c r="C80" s="165"/>
      <c r="D80" s="166"/>
      <c r="E80" s="93">
        <f>$E$78*M80</f>
        <v>0</v>
      </c>
      <c r="F80" s="90" t="s">
        <v>26</v>
      </c>
      <c r="G80" s="109"/>
      <c r="H80" s="153"/>
      <c r="I80" s="153"/>
      <c r="J80" s="153"/>
      <c r="K80" s="153"/>
      <c r="L80" s="153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65" t="s">
        <v>62</v>
      </c>
      <c r="C81" s="165"/>
      <c r="D81" s="166"/>
      <c r="E81" s="93">
        <f>$E$78*M81</f>
        <v>0</v>
      </c>
      <c r="F81" s="90" t="s">
        <v>26</v>
      </c>
      <c r="G81" s="153"/>
      <c r="H81" s="153"/>
      <c r="I81" s="153"/>
      <c r="J81" s="153"/>
      <c r="K81" s="153"/>
      <c r="L81" s="153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65"/>
      <c r="C82" s="165"/>
      <c r="D82" s="166"/>
      <c r="E82" s="110">
        <f>$E$78*M82</f>
        <v>0</v>
      </c>
      <c r="F82" s="90" t="s">
        <v>26</v>
      </c>
      <c r="G82" s="153"/>
      <c r="H82" s="153"/>
      <c r="I82" s="153"/>
      <c r="J82" s="153"/>
      <c r="K82" s="153"/>
      <c r="L82" s="153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65"/>
      <c r="C83" s="165"/>
      <c r="D83" s="166"/>
      <c r="E83" s="110">
        <f>$E$78*M83</f>
        <v>0</v>
      </c>
      <c r="F83" s="90" t="s">
        <v>26</v>
      </c>
      <c r="G83" s="153"/>
      <c r="H83" s="153"/>
      <c r="I83" s="153"/>
      <c r="J83" s="153"/>
      <c r="K83" s="153"/>
      <c r="L83" s="153"/>
      <c r="M83" s="111"/>
      <c r="N83" s="37"/>
      <c r="S83" s="39"/>
      <c r="T83" s="39"/>
    </row>
    <row r="84" spans="1:22" s="38" customFormat="1" ht="12.75" customHeight="1" x14ac:dyDescent="0.2">
      <c r="A84" s="34"/>
      <c r="B84" s="165" t="s">
        <v>63</v>
      </c>
      <c r="C84" s="165"/>
      <c r="D84" s="166"/>
      <c r="E84" s="93">
        <f>(E53*E74+G53*G74+I53*I74+K53*K74+E78)*H84*J84/1000</f>
        <v>0</v>
      </c>
      <c r="F84" s="90" t="s">
        <v>26</v>
      </c>
      <c r="G84" s="153" t="s">
        <v>64</v>
      </c>
      <c r="H84" s="112"/>
      <c r="I84" s="153" t="s">
        <v>65</v>
      </c>
      <c r="J84" s="112"/>
      <c r="K84" s="153"/>
      <c r="L84" s="153"/>
      <c r="M84" s="113"/>
      <c r="N84" s="37"/>
      <c r="S84" s="39"/>
      <c r="T84" s="39"/>
    </row>
    <row r="85" spans="1:22" s="38" customFormat="1" ht="12.75" customHeight="1" x14ac:dyDescent="0.2">
      <c r="A85" s="34"/>
      <c r="B85" s="162" t="s">
        <v>66</v>
      </c>
      <c r="C85" s="162"/>
      <c r="D85" s="163"/>
      <c r="E85" s="93">
        <f>(E53*E74+G53*G74+I53*I74+K53*K74+E78)*J85/1000</f>
        <v>0</v>
      </c>
      <c r="F85" s="90" t="s">
        <v>26</v>
      </c>
      <c r="G85" s="153"/>
      <c r="H85" s="153"/>
      <c r="I85" s="153" t="s">
        <v>65</v>
      </c>
      <c r="J85" s="112"/>
      <c r="K85" s="153"/>
      <c r="L85" s="153"/>
      <c r="M85" s="113"/>
      <c r="N85" s="37"/>
      <c r="S85" s="39"/>
      <c r="T85" s="39"/>
    </row>
    <row r="86" spans="1:22" s="38" customFormat="1" ht="12.75" customHeight="1" x14ac:dyDescent="0.2">
      <c r="A86" s="34"/>
      <c r="B86" s="164"/>
      <c r="C86" s="164"/>
      <c r="D86" s="161"/>
      <c r="E86" s="71"/>
      <c r="F86" s="90" t="s">
        <v>26</v>
      </c>
      <c r="G86" s="153"/>
      <c r="H86" s="153"/>
      <c r="I86" s="153"/>
      <c r="J86" s="141"/>
      <c r="K86" s="153"/>
      <c r="L86" s="153"/>
      <c r="M86" s="113"/>
      <c r="N86" s="37"/>
      <c r="S86" s="39"/>
      <c r="T86" s="39"/>
    </row>
    <row r="87" spans="1:22" s="38" customFormat="1" ht="12.75" customHeight="1" x14ac:dyDescent="0.2">
      <c r="A87" s="34"/>
      <c r="B87" s="164"/>
      <c r="C87" s="164"/>
      <c r="D87" s="161"/>
      <c r="E87" s="71"/>
      <c r="F87" s="90" t="s">
        <v>26</v>
      </c>
      <c r="G87" s="153"/>
      <c r="H87" s="153"/>
      <c r="I87" s="153"/>
      <c r="J87" s="114"/>
      <c r="K87" s="153"/>
      <c r="L87" s="153"/>
      <c r="M87" s="113"/>
      <c r="N87" s="37"/>
      <c r="S87" s="39"/>
      <c r="T87" s="39"/>
    </row>
    <row r="88" spans="1:22" s="153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3"/>
      <c r="D89" s="153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  <mergeCell ref="A44:B44"/>
    <mergeCell ref="E44:K44"/>
    <mergeCell ref="S49:T49"/>
    <mergeCell ref="B51:D51"/>
    <mergeCell ref="B85:D85"/>
    <mergeCell ref="B86:D86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B65:D65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86DB3-B1C6-435D-8E63-66CD3380949A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7" t="s">
        <v>2</v>
      </c>
      <c r="B3" s="168"/>
      <c r="C3" s="169"/>
      <c r="D3" s="170"/>
      <c r="E3" s="170"/>
      <c r="F3" s="171"/>
      <c r="G3" s="11" t="s">
        <v>3</v>
      </c>
      <c r="H3" s="169"/>
      <c r="I3" s="170"/>
      <c r="J3" s="170"/>
      <c r="K3" s="170"/>
      <c r="L3" s="170"/>
      <c r="M3" s="171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9"/>
      <c r="B4" s="150"/>
      <c r="C4" s="16"/>
      <c r="D4" s="16"/>
      <c r="E4" s="11"/>
      <c r="F4" s="150"/>
      <c r="G4" s="150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9" t="s">
        <v>4</v>
      </c>
      <c r="B5" s="150"/>
      <c r="C5" s="16"/>
      <c r="D5" s="169"/>
      <c r="E5" s="170"/>
      <c r="F5" s="170"/>
      <c r="G5" s="170"/>
      <c r="H5" s="170"/>
      <c r="I5" s="170"/>
      <c r="J5" s="170"/>
      <c r="K5" s="170"/>
      <c r="L5" s="170"/>
      <c r="M5" s="171"/>
      <c r="N5" s="12"/>
      <c r="S5" s="18"/>
      <c r="T5" s="18"/>
    </row>
    <row r="6" spans="1:25" s="13" customFormat="1" ht="5.25" customHeight="1" x14ac:dyDescent="0.2">
      <c r="A6" s="149"/>
      <c r="B6" s="150"/>
      <c r="C6" s="16"/>
      <c r="D6" s="16"/>
      <c r="E6" s="11"/>
      <c r="F6" s="150"/>
      <c r="G6" s="150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9" t="s">
        <v>5</v>
      </c>
      <c r="B7" s="150"/>
      <c r="C7" s="16"/>
      <c r="D7" s="169"/>
      <c r="E7" s="170"/>
      <c r="F7" s="170"/>
      <c r="G7" s="170"/>
      <c r="H7" s="170"/>
      <c r="I7" s="170"/>
      <c r="J7" s="170"/>
      <c r="K7" s="170"/>
      <c r="L7" s="170"/>
      <c r="M7" s="171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3"/>
      <c r="C12" s="153"/>
      <c r="D12" s="153"/>
      <c r="E12" s="174" t="s">
        <v>9</v>
      </c>
      <c r="F12" s="174"/>
      <c r="G12" s="174"/>
      <c r="H12" s="153"/>
      <c r="I12" s="175"/>
      <c r="J12" s="175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3" t="s">
        <v>11</v>
      </c>
      <c r="C16" s="26"/>
      <c r="D16" s="26"/>
      <c r="E16" s="26"/>
      <c r="F16" s="45"/>
      <c r="G16" s="26"/>
      <c r="H16" s="153"/>
      <c r="I16" s="175"/>
      <c r="J16" s="175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3"/>
      <c r="C17" s="153"/>
      <c r="D17" s="153"/>
      <c r="E17" s="153"/>
      <c r="F17" s="48"/>
      <c r="G17" s="153"/>
      <c r="H17" s="153"/>
      <c r="I17" s="153"/>
      <c r="J17" s="153"/>
      <c r="K17" s="153"/>
      <c r="L17" s="153"/>
      <c r="M17" s="153"/>
      <c r="N17" s="37"/>
      <c r="S17" s="39"/>
      <c r="T17" s="39"/>
    </row>
    <row r="18" spans="1:20" s="5" customFormat="1" ht="15" customHeight="1" x14ac:dyDescent="0.2">
      <c r="A18" s="44"/>
      <c r="B18" s="153" t="s">
        <v>12</v>
      </c>
      <c r="C18" s="26"/>
      <c r="D18" s="26"/>
      <c r="E18" s="176"/>
      <c r="F18" s="176"/>
      <c r="G18" s="176"/>
      <c r="H18" s="176"/>
      <c r="I18" s="176"/>
      <c r="J18" s="176"/>
      <c r="K18" s="176"/>
      <c r="L18" s="176"/>
      <c r="M18" s="176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3" t="s">
        <v>15</v>
      </c>
      <c r="D23" s="153"/>
      <c r="E23" s="57"/>
      <c r="F23" s="48"/>
      <c r="G23" s="153" t="s">
        <v>16</v>
      </c>
      <c r="H23" s="153"/>
      <c r="I23" s="153"/>
      <c r="J23" s="153"/>
      <c r="K23" s="58" t="s">
        <v>17</v>
      </c>
      <c r="L23" s="177"/>
      <c r="M23" s="178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3" t="s">
        <v>18</v>
      </c>
      <c r="D25" s="153"/>
      <c r="E25" s="57"/>
      <c r="F25" s="48"/>
      <c r="G25" s="153" t="s">
        <v>19</v>
      </c>
      <c r="H25" s="153"/>
      <c r="I25" s="153"/>
      <c r="J25" s="153"/>
      <c r="K25" s="153"/>
      <c r="L25" s="153"/>
      <c r="M25" s="153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40</v>
      </c>
      <c r="F29" s="153" t="s">
        <v>75</v>
      </c>
      <c r="G29" s="101"/>
      <c r="H29" s="101"/>
      <c r="I29" s="75"/>
      <c r="J29" s="132"/>
      <c r="L29" s="153"/>
      <c r="M29" s="153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51" t="s">
        <v>22</v>
      </c>
      <c r="E34" s="61"/>
      <c r="F34" s="62"/>
      <c r="G34" s="61"/>
      <c r="H34" s="26"/>
      <c r="I34" s="61"/>
      <c r="J34" s="26"/>
      <c r="K34" s="61"/>
      <c r="L34" s="26"/>
      <c r="M34" s="179" t="s">
        <v>23</v>
      </c>
      <c r="N34" s="46"/>
      <c r="S34" s="6"/>
      <c r="T34" s="6"/>
    </row>
    <row r="35" spans="1:21" s="38" customFormat="1" ht="11.25" x14ac:dyDescent="0.2">
      <c r="A35" s="34"/>
      <c r="B35" s="153" t="s">
        <v>9</v>
      </c>
      <c r="C35" s="153"/>
      <c r="D35" s="153"/>
      <c r="E35" s="59"/>
      <c r="F35" s="48"/>
      <c r="G35" s="63"/>
      <c r="H35" s="153"/>
      <c r="I35" s="63"/>
      <c r="J35" s="153"/>
      <c r="K35" s="63"/>
      <c r="L35" s="153"/>
      <c r="M35" s="180"/>
      <c r="N35" s="37"/>
      <c r="S35" s="39"/>
      <c r="T35" s="39"/>
    </row>
    <row r="36" spans="1:21" s="38" customFormat="1" ht="11.25" x14ac:dyDescent="0.2">
      <c r="A36" s="34"/>
      <c r="B36" s="153" t="s">
        <v>24</v>
      </c>
      <c r="C36" s="153"/>
      <c r="D36" s="153"/>
      <c r="E36" s="59"/>
      <c r="F36" s="48"/>
      <c r="G36" s="63"/>
      <c r="H36" s="153"/>
      <c r="I36" s="63"/>
      <c r="J36" s="153"/>
      <c r="K36" s="63"/>
      <c r="L36" s="153"/>
      <c r="M36" s="181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3"/>
      <c r="C38" s="153"/>
      <c r="D38" s="153"/>
      <c r="E38" s="153"/>
      <c r="F38" s="48"/>
      <c r="G38" s="153"/>
      <c r="H38" s="153"/>
      <c r="I38" s="153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3"/>
      <c r="C40" s="153"/>
      <c r="D40" s="153"/>
      <c r="E40" s="153"/>
      <c r="F40" s="48"/>
      <c r="G40" s="153"/>
      <c r="H40" s="153"/>
      <c r="I40" s="153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3" t="s">
        <v>79</v>
      </c>
      <c r="C41" s="153"/>
      <c r="D41" s="153"/>
      <c r="E41" s="131">
        <v>40</v>
      </c>
      <c r="F41" s="133"/>
      <c r="G41" s="131"/>
      <c r="H41" s="134"/>
      <c r="I41" s="131"/>
      <c r="J41" s="134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3" t="s">
        <v>80</v>
      </c>
      <c r="C42" s="153"/>
      <c r="D42" s="153"/>
      <c r="E42" s="131">
        <v>40</v>
      </c>
      <c r="F42" s="133"/>
      <c r="G42" s="131"/>
      <c r="H42" s="134"/>
      <c r="I42" s="131"/>
      <c r="J42" s="134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72" t="s">
        <v>77</v>
      </c>
      <c r="B43" s="173"/>
      <c r="C43" s="153" t="s">
        <v>74</v>
      </c>
      <c r="D43" s="153"/>
      <c r="E43" s="128">
        <f>E42/E29</f>
        <v>1</v>
      </c>
      <c r="F43" s="48"/>
      <c r="G43" s="128">
        <f>G42/E29</f>
        <v>0</v>
      </c>
      <c r="H43" s="153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72" t="s">
        <v>77</v>
      </c>
      <c r="B44" s="173"/>
      <c r="C44" s="153" t="s">
        <v>74</v>
      </c>
      <c r="D44" s="153"/>
      <c r="E44" s="182">
        <f>(E42*E74+G42*G74+I42*I74+K42*K74)/12/E29</f>
        <v>1</v>
      </c>
      <c r="F44" s="182"/>
      <c r="G44" s="182"/>
      <c r="H44" s="182"/>
      <c r="I44" s="182"/>
      <c r="J44" s="182"/>
      <c r="K44" s="182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3"/>
      <c r="C45" s="153"/>
      <c r="D45" s="153"/>
      <c r="E45" s="153"/>
      <c r="F45" s="48"/>
      <c r="G45" s="153"/>
      <c r="H45" s="153"/>
      <c r="I45" s="153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3"/>
      <c r="F46" s="48"/>
      <c r="G46" s="153"/>
      <c r="H46" s="153"/>
      <c r="I46" s="153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3"/>
      <c r="C47" s="153"/>
      <c r="D47" s="153"/>
      <c r="E47" s="153"/>
      <c r="F47" s="48"/>
      <c r="G47" s="153"/>
      <c r="H47" s="153"/>
      <c r="I47" s="153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3" t="s">
        <v>25</v>
      </c>
      <c r="C48" s="153"/>
      <c r="D48" s="153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64" t="s">
        <v>27</v>
      </c>
      <c r="C49" s="164"/>
      <c r="D49" s="161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60" t="s">
        <v>82</v>
      </c>
      <c r="C50" s="160"/>
      <c r="D50" s="161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60" t="s">
        <v>30</v>
      </c>
      <c r="C51" s="160"/>
      <c r="D51" s="161"/>
      <c r="E51" s="137"/>
      <c r="F51" s="136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3"/>
      <c r="C54" s="153"/>
      <c r="D54" s="153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3"/>
      <c r="C56" s="153"/>
      <c r="D56" s="153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3" t="s">
        <v>38</v>
      </c>
      <c r="C57" s="153"/>
      <c r="D57" s="153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3" t="s">
        <v>40</v>
      </c>
      <c r="C58" s="153"/>
      <c r="D58" s="153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3" t="s">
        <v>42</v>
      </c>
      <c r="C59" s="153"/>
      <c r="D59" s="153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3" t="s">
        <v>44</v>
      </c>
      <c r="C60" s="153"/>
      <c r="D60" s="153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3"/>
      <c r="D61" s="153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3" t="s">
        <v>48</v>
      </c>
      <c r="C64" s="153"/>
      <c r="D64" s="153"/>
      <c r="E64" s="156">
        <f>($E$52-$E$50)*M64</f>
        <v>0</v>
      </c>
      <c r="F64" s="136" t="s">
        <v>26</v>
      </c>
      <c r="G64" s="156">
        <f>($G$52-$G$50)*$M$64</f>
        <v>0</v>
      </c>
      <c r="H64" s="157" t="s">
        <v>26</v>
      </c>
      <c r="I64" s="156">
        <f>($I$52-$I$50)*M64</f>
        <v>0</v>
      </c>
      <c r="J64" s="158" t="s">
        <v>26</v>
      </c>
      <c r="K64" s="156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64"/>
      <c r="C65" s="164"/>
      <c r="D65" s="161"/>
      <c r="E65" s="156">
        <f>($E$52-$E$50)*M65</f>
        <v>0</v>
      </c>
      <c r="F65" s="136" t="s">
        <v>26</v>
      </c>
      <c r="G65" s="156">
        <f>($G$52-$G$50)*$M$64</f>
        <v>0</v>
      </c>
      <c r="H65" s="157" t="s">
        <v>26</v>
      </c>
      <c r="I65" s="156">
        <f>($I$52-$I$50)*M65</f>
        <v>0</v>
      </c>
      <c r="J65" s="158" t="s">
        <v>26</v>
      </c>
      <c r="K65" s="156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3"/>
      <c r="D68" s="153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3" t="s">
        <v>51</v>
      </c>
      <c r="C69" s="153"/>
      <c r="D69" s="153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3" t="s">
        <v>52</v>
      </c>
      <c r="C70" s="153"/>
      <c r="D70" s="153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3"/>
      <c r="D73" s="153"/>
      <c r="E73" s="94"/>
      <c r="F73" s="83"/>
      <c r="G73" s="102"/>
      <c r="H73" s="85"/>
      <c r="I73" s="102"/>
      <c r="J73" s="103"/>
      <c r="K73" s="102"/>
      <c r="L73" s="103"/>
      <c r="M73" s="153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3" t="s">
        <v>55</v>
      </c>
      <c r="C74" s="153"/>
      <c r="D74" s="153"/>
      <c r="E74" s="105">
        <v>12</v>
      </c>
      <c r="F74" s="83"/>
      <c r="G74" s="105"/>
      <c r="H74" s="85"/>
      <c r="I74" s="105"/>
      <c r="J74" s="106"/>
      <c r="K74" s="105"/>
      <c r="L74" s="106"/>
      <c r="M74" s="153"/>
      <c r="N74" s="37"/>
      <c r="S74" s="39"/>
      <c r="T74" s="39"/>
    </row>
    <row r="75" spans="1:21" s="38" customFormat="1" ht="15" customHeight="1" x14ac:dyDescent="0.2">
      <c r="A75" s="34"/>
      <c r="B75" s="153" t="s">
        <v>56</v>
      </c>
      <c r="C75" s="153"/>
      <c r="D75" s="153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3"/>
      <c r="N75" s="37"/>
      <c r="S75" s="39"/>
      <c r="T75" s="39"/>
    </row>
    <row r="76" spans="1:21" s="38" customFormat="1" ht="5.25" customHeight="1" x14ac:dyDescent="0.2">
      <c r="A76" s="34"/>
      <c r="B76" s="153"/>
      <c r="C76" s="153"/>
      <c r="D76" s="153"/>
      <c r="E76" s="107"/>
      <c r="F76" s="48"/>
      <c r="G76" s="153"/>
      <c r="H76" s="153"/>
      <c r="I76" s="153"/>
      <c r="J76" s="153"/>
      <c r="K76" s="153"/>
      <c r="L76" s="153"/>
      <c r="M76" s="153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5" t="s">
        <v>59</v>
      </c>
      <c r="C78" s="165"/>
      <c r="D78" s="166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5" t="s">
        <v>60</v>
      </c>
      <c r="C79" s="165"/>
      <c r="D79" s="166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5" t="s">
        <v>61</v>
      </c>
      <c r="C80" s="165"/>
      <c r="D80" s="166"/>
      <c r="E80" s="93">
        <f>$E$78*M80</f>
        <v>0</v>
      </c>
      <c r="F80" s="90" t="s">
        <v>26</v>
      </c>
      <c r="G80" s="109"/>
      <c r="H80" s="153"/>
      <c r="I80" s="153"/>
      <c r="J80" s="153"/>
      <c r="K80" s="153"/>
      <c r="L80" s="153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65" t="s">
        <v>62</v>
      </c>
      <c r="C81" s="165"/>
      <c r="D81" s="166"/>
      <c r="E81" s="93">
        <f>$E$78*M81</f>
        <v>0</v>
      </c>
      <c r="F81" s="90" t="s">
        <v>26</v>
      </c>
      <c r="G81" s="153"/>
      <c r="H81" s="153"/>
      <c r="I81" s="153"/>
      <c r="J81" s="153"/>
      <c r="K81" s="153"/>
      <c r="L81" s="153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65"/>
      <c r="C82" s="165"/>
      <c r="D82" s="166"/>
      <c r="E82" s="110">
        <f>$E$78*M82</f>
        <v>0</v>
      </c>
      <c r="F82" s="90" t="s">
        <v>26</v>
      </c>
      <c r="G82" s="153"/>
      <c r="H82" s="153"/>
      <c r="I82" s="153"/>
      <c r="J82" s="153"/>
      <c r="K82" s="153"/>
      <c r="L82" s="153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65"/>
      <c r="C83" s="165"/>
      <c r="D83" s="166"/>
      <c r="E83" s="110">
        <f>$E$78*M83</f>
        <v>0</v>
      </c>
      <c r="F83" s="90" t="s">
        <v>26</v>
      </c>
      <c r="G83" s="153"/>
      <c r="H83" s="153"/>
      <c r="I83" s="153"/>
      <c r="J83" s="153"/>
      <c r="K83" s="153"/>
      <c r="L83" s="153"/>
      <c r="M83" s="111"/>
      <c r="N83" s="37"/>
      <c r="S83" s="39"/>
      <c r="T83" s="39"/>
    </row>
    <row r="84" spans="1:22" s="38" customFormat="1" ht="12.75" customHeight="1" x14ac:dyDescent="0.2">
      <c r="A84" s="34"/>
      <c r="B84" s="165" t="s">
        <v>63</v>
      </c>
      <c r="C84" s="165"/>
      <c r="D84" s="166"/>
      <c r="E84" s="93">
        <f>(E53*E74+G53*G74+I53*I74+K53*K74+E78)*H84*J84/1000</f>
        <v>0</v>
      </c>
      <c r="F84" s="90" t="s">
        <v>26</v>
      </c>
      <c r="G84" s="153" t="s">
        <v>64</v>
      </c>
      <c r="H84" s="112"/>
      <c r="I84" s="153" t="s">
        <v>65</v>
      </c>
      <c r="J84" s="112"/>
      <c r="K84" s="153"/>
      <c r="L84" s="153"/>
      <c r="M84" s="113"/>
      <c r="N84" s="37"/>
      <c r="S84" s="39"/>
      <c r="T84" s="39"/>
    </row>
    <row r="85" spans="1:22" s="38" customFormat="1" ht="12.75" customHeight="1" x14ac:dyDescent="0.2">
      <c r="A85" s="34"/>
      <c r="B85" s="162" t="s">
        <v>66</v>
      </c>
      <c r="C85" s="162"/>
      <c r="D85" s="163"/>
      <c r="E85" s="93">
        <f>(E53*E74+G53*G74+I53*I74+K53*K74+E78)*J85/1000</f>
        <v>0</v>
      </c>
      <c r="F85" s="90" t="s">
        <v>26</v>
      </c>
      <c r="G85" s="153"/>
      <c r="H85" s="153"/>
      <c r="I85" s="153" t="s">
        <v>65</v>
      </c>
      <c r="J85" s="112"/>
      <c r="K85" s="153"/>
      <c r="L85" s="153"/>
      <c r="M85" s="113"/>
      <c r="N85" s="37"/>
      <c r="S85" s="39"/>
      <c r="T85" s="39"/>
    </row>
    <row r="86" spans="1:22" s="38" customFormat="1" ht="12.75" customHeight="1" x14ac:dyDescent="0.2">
      <c r="A86" s="34"/>
      <c r="B86" s="164"/>
      <c r="C86" s="164"/>
      <c r="D86" s="161"/>
      <c r="E86" s="71"/>
      <c r="F86" s="90" t="s">
        <v>26</v>
      </c>
      <c r="G86" s="153"/>
      <c r="H86" s="153"/>
      <c r="I86" s="153"/>
      <c r="J86" s="141"/>
      <c r="K86" s="153"/>
      <c r="L86" s="153"/>
      <c r="M86" s="113"/>
      <c r="N86" s="37"/>
      <c r="S86" s="39"/>
      <c r="T86" s="39"/>
    </row>
    <row r="87" spans="1:22" s="38" customFormat="1" ht="12.75" customHeight="1" x14ac:dyDescent="0.2">
      <c r="A87" s="34"/>
      <c r="B87" s="164"/>
      <c r="C87" s="164"/>
      <c r="D87" s="161"/>
      <c r="E87" s="71"/>
      <c r="F87" s="90" t="s">
        <v>26</v>
      </c>
      <c r="G87" s="153"/>
      <c r="H87" s="153"/>
      <c r="I87" s="153"/>
      <c r="J87" s="114"/>
      <c r="K87" s="153"/>
      <c r="L87" s="153"/>
      <c r="M87" s="113"/>
      <c r="N87" s="37"/>
      <c r="S87" s="39"/>
      <c r="T87" s="39"/>
    </row>
    <row r="88" spans="1:22" s="153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3"/>
      <c r="D89" s="153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  <mergeCell ref="A44:B44"/>
    <mergeCell ref="E44:K44"/>
    <mergeCell ref="S49:T49"/>
    <mergeCell ref="B51:D51"/>
    <mergeCell ref="B85:D85"/>
    <mergeCell ref="B86:D86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B65:D65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1233-100E-4B7B-8084-AAEEE0FCF123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7" t="s">
        <v>2</v>
      </c>
      <c r="B3" s="168"/>
      <c r="C3" s="169"/>
      <c r="D3" s="170"/>
      <c r="E3" s="170"/>
      <c r="F3" s="171"/>
      <c r="G3" s="11" t="s">
        <v>3</v>
      </c>
      <c r="H3" s="169"/>
      <c r="I3" s="170"/>
      <c r="J3" s="170"/>
      <c r="K3" s="170"/>
      <c r="L3" s="170"/>
      <c r="M3" s="171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9"/>
      <c r="B4" s="150"/>
      <c r="C4" s="16"/>
      <c r="D4" s="16"/>
      <c r="E4" s="11"/>
      <c r="F4" s="150"/>
      <c r="G4" s="150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9" t="s">
        <v>4</v>
      </c>
      <c r="B5" s="150"/>
      <c r="C5" s="16"/>
      <c r="D5" s="169"/>
      <c r="E5" s="170"/>
      <c r="F5" s="170"/>
      <c r="G5" s="170"/>
      <c r="H5" s="170"/>
      <c r="I5" s="170"/>
      <c r="J5" s="170"/>
      <c r="K5" s="170"/>
      <c r="L5" s="170"/>
      <c r="M5" s="171"/>
      <c r="N5" s="12"/>
      <c r="S5" s="18"/>
      <c r="T5" s="18"/>
    </row>
    <row r="6" spans="1:25" s="13" customFormat="1" ht="5.25" customHeight="1" x14ac:dyDescent="0.2">
      <c r="A6" s="149"/>
      <c r="B6" s="150"/>
      <c r="C6" s="16"/>
      <c r="D6" s="16"/>
      <c r="E6" s="11"/>
      <c r="F6" s="150"/>
      <c r="G6" s="150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9" t="s">
        <v>5</v>
      </c>
      <c r="B7" s="150"/>
      <c r="C7" s="16"/>
      <c r="D7" s="169"/>
      <c r="E7" s="170"/>
      <c r="F7" s="170"/>
      <c r="G7" s="170"/>
      <c r="H7" s="170"/>
      <c r="I7" s="170"/>
      <c r="J7" s="170"/>
      <c r="K7" s="170"/>
      <c r="L7" s="170"/>
      <c r="M7" s="171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3"/>
      <c r="C12" s="153"/>
      <c r="D12" s="153"/>
      <c r="E12" s="174" t="s">
        <v>9</v>
      </c>
      <c r="F12" s="174"/>
      <c r="G12" s="174"/>
      <c r="H12" s="153"/>
      <c r="I12" s="175"/>
      <c r="J12" s="175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3" t="s">
        <v>11</v>
      </c>
      <c r="C16" s="26"/>
      <c r="D16" s="26"/>
      <c r="E16" s="26"/>
      <c r="F16" s="45"/>
      <c r="G16" s="26"/>
      <c r="H16" s="153"/>
      <c r="I16" s="175"/>
      <c r="J16" s="175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3"/>
      <c r="C17" s="153"/>
      <c r="D17" s="153"/>
      <c r="E17" s="153"/>
      <c r="F17" s="48"/>
      <c r="G17" s="153"/>
      <c r="H17" s="153"/>
      <c r="I17" s="153"/>
      <c r="J17" s="153"/>
      <c r="K17" s="153"/>
      <c r="L17" s="153"/>
      <c r="M17" s="153"/>
      <c r="N17" s="37"/>
      <c r="S17" s="39"/>
      <c r="T17" s="39"/>
    </row>
    <row r="18" spans="1:20" s="5" customFormat="1" ht="15" customHeight="1" x14ac:dyDescent="0.2">
      <c r="A18" s="44"/>
      <c r="B18" s="153" t="s">
        <v>12</v>
      </c>
      <c r="C18" s="26"/>
      <c r="D18" s="26"/>
      <c r="E18" s="176"/>
      <c r="F18" s="176"/>
      <c r="G18" s="176"/>
      <c r="H18" s="176"/>
      <c r="I18" s="176"/>
      <c r="J18" s="176"/>
      <c r="K18" s="176"/>
      <c r="L18" s="176"/>
      <c r="M18" s="176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3" t="s">
        <v>15</v>
      </c>
      <c r="D23" s="153"/>
      <c r="E23" s="57"/>
      <c r="F23" s="48"/>
      <c r="G23" s="153" t="s">
        <v>16</v>
      </c>
      <c r="H23" s="153"/>
      <c r="I23" s="153"/>
      <c r="J23" s="153"/>
      <c r="K23" s="58" t="s">
        <v>17</v>
      </c>
      <c r="L23" s="177"/>
      <c r="M23" s="178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3" t="s">
        <v>18</v>
      </c>
      <c r="D25" s="153"/>
      <c r="E25" s="57"/>
      <c r="F25" s="48"/>
      <c r="G25" s="153" t="s">
        <v>19</v>
      </c>
      <c r="H25" s="153"/>
      <c r="I25" s="153"/>
      <c r="J25" s="153"/>
      <c r="K25" s="153"/>
      <c r="L25" s="153"/>
      <c r="M25" s="153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40</v>
      </c>
      <c r="F29" s="153" t="s">
        <v>75</v>
      </c>
      <c r="G29" s="101"/>
      <c r="H29" s="101"/>
      <c r="I29" s="75"/>
      <c r="J29" s="132"/>
      <c r="L29" s="153"/>
      <c r="M29" s="153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51" t="s">
        <v>22</v>
      </c>
      <c r="E34" s="61"/>
      <c r="F34" s="62"/>
      <c r="G34" s="61"/>
      <c r="H34" s="26"/>
      <c r="I34" s="61"/>
      <c r="J34" s="26"/>
      <c r="K34" s="61"/>
      <c r="L34" s="26"/>
      <c r="M34" s="179" t="s">
        <v>23</v>
      </c>
      <c r="N34" s="46"/>
      <c r="S34" s="6"/>
      <c r="T34" s="6"/>
    </row>
    <row r="35" spans="1:21" s="38" customFormat="1" ht="11.25" x14ac:dyDescent="0.2">
      <c r="A35" s="34"/>
      <c r="B35" s="153" t="s">
        <v>9</v>
      </c>
      <c r="C35" s="153"/>
      <c r="D35" s="153"/>
      <c r="E35" s="59"/>
      <c r="F35" s="48"/>
      <c r="G35" s="63"/>
      <c r="H35" s="153"/>
      <c r="I35" s="63"/>
      <c r="J35" s="153"/>
      <c r="K35" s="63"/>
      <c r="L35" s="153"/>
      <c r="M35" s="180"/>
      <c r="N35" s="37"/>
      <c r="S35" s="39"/>
      <c r="T35" s="39"/>
    </row>
    <row r="36" spans="1:21" s="38" customFormat="1" ht="11.25" x14ac:dyDescent="0.2">
      <c r="A36" s="34"/>
      <c r="B36" s="153" t="s">
        <v>24</v>
      </c>
      <c r="C36" s="153"/>
      <c r="D36" s="153"/>
      <c r="E36" s="59"/>
      <c r="F36" s="48"/>
      <c r="G36" s="63"/>
      <c r="H36" s="153"/>
      <c r="I36" s="63"/>
      <c r="J36" s="153"/>
      <c r="K36" s="63"/>
      <c r="L36" s="153"/>
      <c r="M36" s="181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3"/>
      <c r="C38" s="153"/>
      <c r="D38" s="153"/>
      <c r="E38" s="153"/>
      <c r="F38" s="48"/>
      <c r="G38" s="153"/>
      <c r="H38" s="153"/>
      <c r="I38" s="153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3"/>
      <c r="C40" s="153"/>
      <c r="D40" s="153"/>
      <c r="E40" s="153"/>
      <c r="F40" s="48"/>
      <c r="G40" s="153"/>
      <c r="H40" s="153"/>
      <c r="I40" s="153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3" t="s">
        <v>79</v>
      </c>
      <c r="C41" s="153"/>
      <c r="D41" s="153"/>
      <c r="E41" s="131">
        <v>40</v>
      </c>
      <c r="F41" s="133"/>
      <c r="G41" s="131"/>
      <c r="H41" s="134"/>
      <c r="I41" s="131"/>
      <c r="J41" s="134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3" t="s">
        <v>80</v>
      </c>
      <c r="C42" s="153"/>
      <c r="D42" s="153"/>
      <c r="E42" s="131">
        <v>40</v>
      </c>
      <c r="F42" s="133"/>
      <c r="G42" s="131"/>
      <c r="H42" s="134"/>
      <c r="I42" s="131"/>
      <c r="J42" s="134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72" t="s">
        <v>77</v>
      </c>
      <c r="B43" s="173"/>
      <c r="C43" s="153" t="s">
        <v>74</v>
      </c>
      <c r="D43" s="153"/>
      <c r="E43" s="128">
        <f>E42/E29</f>
        <v>1</v>
      </c>
      <c r="F43" s="48"/>
      <c r="G43" s="128">
        <f>G42/E29</f>
        <v>0</v>
      </c>
      <c r="H43" s="153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72" t="s">
        <v>77</v>
      </c>
      <c r="B44" s="173"/>
      <c r="C44" s="153" t="s">
        <v>74</v>
      </c>
      <c r="D44" s="153"/>
      <c r="E44" s="182">
        <f>(E42*E74+G42*G74+I42*I74+K42*K74)/12/E29</f>
        <v>1</v>
      </c>
      <c r="F44" s="182"/>
      <c r="G44" s="182"/>
      <c r="H44" s="182"/>
      <c r="I44" s="182"/>
      <c r="J44" s="182"/>
      <c r="K44" s="182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3"/>
      <c r="C45" s="153"/>
      <c r="D45" s="153"/>
      <c r="E45" s="153"/>
      <c r="F45" s="48"/>
      <c r="G45" s="153"/>
      <c r="H45" s="153"/>
      <c r="I45" s="153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3"/>
      <c r="F46" s="48"/>
      <c r="G46" s="153"/>
      <c r="H46" s="153"/>
      <c r="I46" s="153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3"/>
      <c r="C47" s="153"/>
      <c r="D47" s="153"/>
      <c r="E47" s="153"/>
      <c r="F47" s="48"/>
      <c r="G47" s="153"/>
      <c r="H47" s="153"/>
      <c r="I47" s="153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3" t="s">
        <v>25</v>
      </c>
      <c r="C48" s="153"/>
      <c r="D48" s="153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64" t="s">
        <v>27</v>
      </c>
      <c r="C49" s="164"/>
      <c r="D49" s="161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60" t="s">
        <v>82</v>
      </c>
      <c r="C50" s="160"/>
      <c r="D50" s="161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60" t="s">
        <v>30</v>
      </c>
      <c r="C51" s="160"/>
      <c r="D51" s="161"/>
      <c r="E51" s="137"/>
      <c r="F51" s="136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3"/>
      <c r="C54" s="153"/>
      <c r="D54" s="153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3"/>
      <c r="C56" s="153"/>
      <c r="D56" s="153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3" t="s">
        <v>38</v>
      </c>
      <c r="C57" s="153"/>
      <c r="D57" s="153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3" t="s">
        <v>40</v>
      </c>
      <c r="C58" s="153"/>
      <c r="D58" s="153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3" t="s">
        <v>42</v>
      </c>
      <c r="C59" s="153"/>
      <c r="D59" s="153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3" t="s">
        <v>44</v>
      </c>
      <c r="C60" s="153"/>
      <c r="D60" s="153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3"/>
      <c r="D61" s="153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3" t="s">
        <v>48</v>
      </c>
      <c r="C64" s="153"/>
      <c r="D64" s="153"/>
      <c r="E64" s="156">
        <f>($E$52-$E$50)*M64</f>
        <v>0</v>
      </c>
      <c r="F64" s="136" t="s">
        <v>26</v>
      </c>
      <c r="G64" s="156">
        <f>($G$52-$G$50)*$M$64</f>
        <v>0</v>
      </c>
      <c r="H64" s="157" t="s">
        <v>26</v>
      </c>
      <c r="I64" s="156">
        <f>($I$52-$I$50)*M64</f>
        <v>0</v>
      </c>
      <c r="J64" s="158" t="s">
        <v>26</v>
      </c>
      <c r="K64" s="156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64"/>
      <c r="C65" s="164"/>
      <c r="D65" s="161"/>
      <c r="E65" s="156">
        <f>($E$52-$E$50)*M65</f>
        <v>0</v>
      </c>
      <c r="F65" s="136" t="s">
        <v>26</v>
      </c>
      <c r="G65" s="156">
        <f>($G$52-$G$50)*$M$64</f>
        <v>0</v>
      </c>
      <c r="H65" s="157" t="s">
        <v>26</v>
      </c>
      <c r="I65" s="156">
        <f>($I$52-$I$50)*M65</f>
        <v>0</v>
      </c>
      <c r="J65" s="158" t="s">
        <v>26</v>
      </c>
      <c r="K65" s="156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3"/>
      <c r="D68" s="153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3" t="s">
        <v>51</v>
      </c>
      <c r="C69" s="153"/>
      <c r="D69" s="153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3" t="s">
        <v>52</v>
      </c>
      <c r="C70" s="153"/>
      <c r="D70" s="153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3"/>
      <c r="D73" s="153"/>
      <c r="E73" s="94"/>
      <c r="F73" s="83"/>
      <c r="G73" s="102"/>
      <c r="H73" s="85"/>
      <c r="I73" s="102"/>
      <c r="J73" s="103"/>
      <c r="K73" s="102"/>
      <c r="L73" s="103"/>
      <c r="M73" s="153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3" t="s">
        <v>55</v>
      </c>
      <c r="C74" s="153"/>
      <c r="D74" s="153"/>
      <c r="E74" s="105">
        <v>12</v>
      </c>
      <c r="F74" s="83"/>
      <c r="G74" s="105"/>
      <c r="H74" s="85"/>
      <c r="I74" s="105"/>
      <c r="J74" s="106"/>
      <c r="K74" s="105"/>
      <c r="L74" s="106"/>
      <c r="M74" s="153"/>
      <c r="N74" s="37"/>
      <c r="S74" s="39"/>
      <c r="T74" s="39"/>
    </row>
    <row r="75" spans="1:21" s="38" customFormat="1" ht="15" customHeight="1" x14ac:dyDescent="0.2">
      <c r="A75" s="34"/>
      <c r="B75" s="153" t="s">
        <v>56</v>
      </c>
      <c r="C75" s="153"/>
      <c r="D75" s="153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3"/>
      <c r="N75" s="37"/>
      <c r="S75" s="39"/>
      <c r="T75" s="39"/>
    </row>
    <row r="76" spans="1:21" s="38" customFormat="1" ht="5.25" customHeight="1" x14ac:dyDescent="0.2">
      <c r="A76" s="34"/>
      <c r="B76" s="153"/>
      <c r="C76" s="153"/>
      <c r="D76" s="153"/>
      <c r="E76" s="107"/>
      <c r="F76" s="48"/>
      <c r="G76" s="153"/>
      <c r="H76" s="153"/>
      <c r="I76" s="153"/>
      <c r="J76" s="153"/>
      <c r="K76" s="153"/>
      <c r="L76" s="153"/>
      <c r="M76" s="153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5" t="s">
        <v>59</v>
      </c>
      <c r="C78" s="165"/>
      <c r="D78" s="166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5" t="s">
        <v>60</v>
      </c>
      <c r="C79" s="165"/>
      <c r="D79" s="166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5" t="s">
        <v>61</v>
      </c>
      <c r="C80" s="165"/>
      <c r="D80" s="166"/>
      <c r="E80" s="93">
        <f>$E$78*M80</f>
        <v>0</v>
      </c>
      <c r="F80" s="90" t="s">
        <v>26</v>
      </c>
      <c r="G80" s="109"/>
      <c r="H80" s="153"/>
      <c r="I80" s="153"/>
      <c r="J80" s="153"/>
      <c r="K80" s="153"/>
      <c r="L80" s="153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65" t="s">
        <v>62</v>
      </c>
      <c r="C81" s="165"/>
      <c r="D81" s="166"/>
      <c r="E81" s="93">
        <f>$E$78*M81</f>
        <v>0</v>
      </c>
      <c r="F81" s="90" t="s">
        <v>26</v>
      </c>
      <c r="G81" s="153"/>
      <c r="H81" s="153"/>
      <c r="I81" s="153"/>
      <c r="J81" s="153"/>
      <c r="K81" s="153"/>
      <c r="L81" s="153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65"/>
      <c r="C82" s="165"/>
      <c r="D82" s="166"/>
      <c r="E82" s="110">
        <f>$E$78*M82</f>
        <v>0</v>
      </c>
      <c r="F82" s="90" t="s">
        <v>26</v>
      </c>
      <c r="G82" s="153"/>
      <c r="H82" s="153"/>
      <c r="I82" s="153"/>
      <c r="J82" s="153"/>
      <c r="K82" s="153"/>
      <c r="L82" s="153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65"/>
      <c r="C83" s="165"/>
      <c r="D83" s="166"/>
      <c r="E83" s="110">
        <f>$E$78*M83</f>
        <v>0</v>
      </c>
      <c r="F83" s="90" t="s">
        <v>26</v>
      </c>
      <c r="G83" s="153"/>
      <c r="H83" s="153"/>
      <c r="I83" s="153"/>
      <c r="J83" s="153"/>
      <c r="K83" s="153"/>
      <c r="L83" s="153"/>
      <c r="M83" s="111"/>
      <c r="N83" s="37"/>
      <c r="S83" s="39"/>
      <c r="T83" s="39"/>
    </row>
    <row r="84" spans="1:22" s="38" customFormat="1" ht="12.75" customHeight="1" x14ac:dyDescent="0.2">
      <c r="A84" s="34"/>
      <c r="B84" s="165" t="s">
        <v>63</v>
      </c>
      <c r="C84" s="165"/>
      <c r="D84" s="166"/>
      <c r="E84" s="93">
        <f>(E53*E74+G53*G74+I53*I74+K53*K74+E78)*H84*J84/1000</f>
        <v>0</v>
      </c>
      <c r="F84" s="90" t="s">
        <v>26</v>
      </c>
      <c r="G84" s="153" t="s">
        <v>64</v>
      </c>
      <c r="H84" s="112"/>
      <c r="I84" s="153" t="s">
        <v>65</v>
      </c>
      <c r="J84" s="112"/>
      <c r="K84" s="153"/>
      <c r="L84" s="153"/>
      <c r="M84" s="113"/>
      <c r="N84" s="37"/>
      <c r="S84" s="39"/>
      <c r="T84" s="39"/>
    </row>
    <row r="85" spans="1:22" s="38" customFormat="1" ht="12.75" customHeight="1" x14ac:dyDescent="0.2">
      <c r="A85" s="34"/>
      <c r="B85" s="162" t="s">
        <v>66</v>
      </c>
      <c r="C85" s="162"/>
      <c r="D85" s="163"/>
      <c r="E85" s="93">
        <f>(E53*E74+G53*G74+I53*I74+K53*K74+E78)*J85/1000</f>
        <v>0</v>
      </c>
      <c r="F85" s="90" t="s">
        <v>26</v>
      </c>
      <c r="G85" s="153"/>
      <c r="H85" s="153"/>
      <c r="I85" s="153" t="s">
        <v>65</v>
      </c>
      <c r="J85" s="112"/>
      <c r="K85" s="153"/>
      <c r="L85" s="153"/>
      <c r="M85" s="113"/>
      <c r="N85" s="37"/>
      <c r="S85" s="39"/>
      <c r="T85" s="39"/>
    </row>
    <row r="86" spans="1:22" s="38" customFormat="1" ht="12.75" customHeight="1" x14ac:dyDescent="0.2">
      <c r="A86" s="34"/>
      <c r="B86" s="164"/>
      <c r="C86" s="164"/>
      <c r="D86" s="161"/>
      <c r="E86" s="71"/>
      <c r="F86" s="90" t="s">
        <v>26</v>
      </c>
      <c r="G86" s="153"/>
      <c r="H86" s="153"/>
      <c r="I86" s="153"/>
      <c r="J86" s="141"/>
      <c r="K86" s="153"/>
      <c r="L86" s="153"/>
      <c r="M86" s="113"/>
      <c r="N86" s="37"/>
      <c r="S86" s="39"/>
      <c r="T86" s="39"/>
    </row>
    <row r="87" spans="1:22" s="38" customFormat="1" ht="12.75" customHeight="1" x14ac:dyDescent="0.2">
      <c r="A87" s="34"/>
      <c r="B87" s="164"/>
      <c r="C87" s="164"/>
      <c r="D87" s="161"/>
      <c r="E87" s="71"/>
      <c r="F87" s="90" t="s">
        <v>26</v>
      </c>
      <c r="G87" s="153"/>
      <c r="H87" s="153"/>
      <c r="I87" s="153"/>
      <c r="J87" s="114"/>
      <c r="K87" s="153"/>
      <c r="L87" s="153"/>
      <c r="M87" s="113"/>
      <c r="N87" s="37"/>
      <c r="S87" s="39"/>
      <c r="T87" s="39"/>
    </row>
    <row r="88" spans="1:22" s="153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3"/>
      <c r="D89" s="153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  <mergeCell ref="A44:B44"/>
    <mergeCell ref="E44:K44"/>
    <mergeCell ref="S49:T49"/>
    <mergeCell ref="B51:D51"/>
    <mergeCell ref="B85:D85"/>
    <mergeCell ref="B86:D86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B65:D65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FF3B-875B-4DFB-A259-7795C2BA9A21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7" t="s">
        <v>2</v>
      </c>
      <c r="B3" s="168"/>
      <c r="C3" s="169"/>
      <c r="D3" s="170"/>
      <c r="E3" s="170"/>
      <c r="F3" s="171"/>
      <c r="G3" s="11" t="s">
        <v>3</v>
      </c>
      <c r="H3" s="169"/>
      <c r="I3" s="170"/>
      <c r="J3" s="170"/>
      <c r="K3" s="170"/>
      <c r="L3" s="170"/>
      <c r="M3" s="171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9"/>
      <c r="B4" s="150"/>
      <c r="C4" s="16"/>
      <c r="D4" s="16"/>
      <c r="E4" s="11"/>
      <c r="F4" s="150"/>
      <c r="G4" s="150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9" t="s">
        <v>4</v>
      </c>
      <c r="B5" s="150"/>
      <c r="C5" s="16"/>
      <c r="D5" s="169"/>
      <c r="E5" s="170"/>
      <c r="F5" s="170"/>
      <c r="G5" s="170"/>
      <c r="H5" s="170"/>
      <c r="I5" s="170"/>
      <c r="J5" s="170"/>
      <c r="K5" s="170"/>
      <c r="L5" s="170"/>
      <c r="M5" s="171"/>
      <c r="N5" s="12"/>
      <c r="S5" s="18"/>
      <c r="T5" s="18"/>
    </row>
    <row r="6" spans="1:25" s="13" customFormat="1" ht="5.25" customHeight="1" x14ac:dyDescent="0.2">
      <c r="A6" s="149"/>
      <c r="B6" s="150"/>
      <c r="C6" s="16"/>
      <c r="D6" s="16"/>
      <c r="E6" s="11"/>
      <c r="F6" s="150"/>
      <c r="G6" s="150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9" t="s">
        <v>5</v>
      </c>
      <c r="B7" s="150"/>
      <c r="C7" s="16"/>
      <c r="D7" s="169"/>
      <c r="E7" s="170"/>
      <c r="F7" s="170"/>
      <c r="G7" s="170"/>
      <c r="H7" s="170"/>
      <c r="I7" s="170"/>
      <c r="J7" s="170"/>
      <c r="K7" s="170"/>
      <c r="L7" s="170"/>
      <c r="M7" s="171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3"/>
      <c r="C12" s="153"/>
      <c r="D12" s="153"/>
      <c r="E12" s="174" t="s">
        <v>9</v>
      </c>
      <c r="F12" s="174"/>
      <c r="G12" s="174"/>
      <c r="H12" s="153"/>
      <c r="I12" s="175"/>
      <c r="J12" s="175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3" t="s">
        <v>11</v>
      </c>
      <c r="C16" s="26"/>
      <c r="D16" s="26"/>
      <c r="E16" s="26"/>
      <c r="F16" s="45"/>
      <c r="G16" s="26"/>
      <c r="H16" s="153"/>
      <c r="I16" s="175"/>
      <c r="J16" s="175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3"/>
      <c r="C17" s="153"/>
      <c r="D17" s="153"/>
      <c r="E17" s="153"/>
      <c r="F17" s="48"/>
      <c r="G17" s="153"/>
      <c r="H17" s="153"/>
      <c r="I17" s="153"/>
      <c r="J17" s="153"/>
      <c r="K17" s="153"/>
      <c r="L17" s="153"/>
      <c r="M17" s="153"/>
      <c r="N17" s="37"/>
      <c r="S17" s="39"/>
      <c r="T17" s="39"/>
    </row>
    <row r="18" spans="1:20" s="5" customFormat="1" ht="15" customHeight="1" x14ac:dyDescent="0.2">
      <c r="A18" s="44"/>
      <c r="B18" s="153" t="s">
        <v>12</v>
      </c>
      <c r="C18" s="26"/>
      <c r="D18" s="26"/>
      <c r="E18" s="176"/>
      <c r="F18" s="176"/>
      <c r="G18" s="176"/>
      <c r="H18" s="176"/>
      <c r="I18" s="176"/>
      <c r="J18" s="176"/>
      <c r="K18" s="176"/>
      <c r="L18" s="176"/>
      <c r="M18" s="176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3" t="s">
        <v>15</v>
      </c>
      <c r="D23" s="153"/>
      <c r="E23" s="57"/>
      <c r="F23" s="48"/>
      <c r="G23" s="153" t="s">
        <v>16</v>
      </c>
      <c r="H23" s="153"/>
      <c r="I23" s="153"/>
      <c r="J23" s="153"/>
      <c r="K23" s="58" t="s">
        <v>17</v>
      </c>
      <c r="L23" s="177"/>
      <c r="M23" s="178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3" t="s">
        <v>18</v>
      </c>
      <c r="D25" s="153"/>
      <c r="E25" s="57"/>
      <c r="F25" s="48"/>
      <c r="G25" s="153" t="s">
        <v>19</v>
      </c>
      <c r="H25" s="153"/>
      <c r="I25" s="153"/>
      <c r="J25" s="153"/>
      <c r="K25" s="153"/>
      <c r="L25" s="153"/>
      <c r="M25" s="153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40</v>
      </c>
      <c r="F29" s="153" t="s">
        <v>75</v>
      </c>
      <c r="G29" s="101"/>
      <c r="H29" s="101"/>
      <c r="I29" s="75"/>
      <c r="J29" s="132"/>
      <c r="L29" s="153"/>
      <c r="M29" s="153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51" t="s">
        <v>22</v>
      </c>
      <c r="E34" s="61"/>
      <c r="F34" s="62"/>
      <c r="G34" s="61"/>
      <c r="H34" s="26"/>
      <c r="I34" s="61"/>
      <c r="J34" s="26"/>
      <c r="K34" s="61"/>
      <c r="L34" s="26"/>
      <c r="M34" s="179" t="s">
        <v>23</v>
      </c>
      <c r="N34" s="46"/>
      <c r="S34" s="6"/>
      <c r="T34" s="6"/>
    </row>
    <row r="35" spans="1:21" s="38" customFormat="1" ht="11.25" x14ac:dyDescent="0.2">
      <c r="A35" s="34"/>
      <c r="B35" s="153" t="s">
        <v>9</v>
      </c>
      <c r="C35" s="153"/>
      <c r="D35" s="153"/>
      <c r="E35" s="59"/>
      <c r="F35" s="48"/>
      <c r="G35" s="63"/>
      <c r="H35" s="153"/>
      <c r="I35" s="63"/>
      <c r="J35" s="153"/>
      <c r="K35" s="63"/>
      <c r="L35" s="153"/>
      <c r="M35" s="180"/>
      <c r="N35" s="37"/>
      <c r="S35" s="39"/>
      <c r="T35" s="39"/>
    </row>
    <row r="36" spans="1:21" s="38" customFormat="1" ht="11.25" x14ac:dyDescent="0.2">
      <c r="A36" s="34"/>
      <c r="B36" s="153" t="s">
        <v>24</v>
      </c>
      <c r="C36" s="153"/>
      <c r="D36" s="153"/>
      <c r="E36" s="59"/>
      <c r="F36" s="48"/>
      <c r="G36" s="63"/>
      <c r="H36" s="153"/>
      <c r="I36" s="63"/>
      <c r="J36" s="153"/>
      <c r="K36" s="63"/>
      <c r="L36" s="153"/>
      <c r="M36" s="181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3"/>
      <c r="C38" s="153"/>
      <c r="D38" s="153"/>
      <c r="E38" s="153"/>
      <c r="F38" s="48"/>
      <c r="G38" s="153"/>
      <c r="H38" s="153"/>
      <c r="I38" s="153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3"/>
      <c r="C40" s="153"/>
      <c r="D40" s="153"/>
      <c r="E40" s="153"/>
      <c r="F40" s="48"/>
      <c r="G40" s="153"/>
      <c r="H40" s="153"/>
      <c r="I40" s="153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3" t="s">
        <v>79</v>
      </c>
      <c r="C41" s="153"/>
      <c r="D41" s="153"/>
      <c r="E41" s="131">
        <v>40</v>
      </c>
      <c r="F41" s="133"/>
      <c r="G41" s="131"/>
      <c r="H41" s="134"/>
      <c r="I41" s="131"/>
      <c r="J41" s="134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3" t="s">
        <v>80</v>
      </c>
      <c r="C42" s="153"/>
      <c r="D42" s="153"/>
      <c r="E42" s="131">
        <v>40</v>
      </c>
      <c r="F42" s="133"/>
      <c r="G42" s="131"/>
      <c r="H42" s="134"/>
      <c r="I42" s="131"/>
      <c r="J42" s="134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72" t="s">
        <v>77</v>
      </c>
      <c r="B43" s="173"/>
      <c r="C43" s="153" t="s">
        <v>74</v>
      </c>
      <c r="D43" s="153"/>
      <c r="E43" s="128">
        <f>E42/E29</f>
        <v>1</v>
      </c>
      <c r="F43" s="48"/>
      <c r="G43" s="128">
        <f>G42/E29</f>
        <v>0</v>
      </c>
      <c r="H43" s="153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72" t="s">
        <v>77</v>
      </c>
      <c r="B44" s="173"/>
      <c r="C44" s="153" t="s">
        <v>74</v>
      </c>
      <c r="D44" s="153"/>
      <c r="E44" s="182">
        <f>(E42*E74+G42*G74+I42*I74+K42*K74)/12/E29</f>
        <v>1</v>
      </c>
      <c r="F44" s="182"/>
      <c r="G44" s="182"/>
      <c r="H44" s="182"/>
      <c r="I44" s="182"/>
      <c r="J44" s="182"/>
      <c r="K44" s="182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3"/>
      <c r="C45" s="153"/>
      <c r="D45" s="153"/>
      <c r="E45" s="153"/>
      <c r="F45" s="48"/>
      <c r="G45" s="153"/>
      <c r="H45" s="153"/>
      <c r="I45" s="153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3"/>
      <c r="F46" s="48"/>
      <c r="G46" s="153"/>
      <c r="H46" s="153"/>
      <c r="I46" s="153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3"/>
      <c r="C47" s="153"/>
      <c r="D47" s="153"/>
      <c r="E47" s="153"/>
      <c r="F47" s="48"/>
      <c r="G47" s="153"/>
      <c r="H47" s="153"/>
      <c r="I47" s="153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3" t="s">
        <v>25</v>
      </c>
      <c r="C48" s="153"/>
      <c r="D48" s="153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64" t="s">
        <v>27</v>
      </c>
      <c r="C49" s="164"/>
      <c r="D49" s="161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9" t="s">
        <v>28</v>
      </c>
      <c r="T49" s="159"/>
      <c r="U49" s="38" t="s">
        <v>29</v>
      </c>
    </row>
    <row r="50" spans="1:21" x14ac:dyDescent="0.25">
      <c r="A50" s="34"/>
      <c r="B50" s="160" t="s">
        <v>82</v>
      </c>
      <c r="C50" s="160"/>
      <c r="D50" s="161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60" t="s">
        <v>30</v>
      </c>
      <c r="C51" s="160"/>
      <c r="D51" s="161"/>
      <c r="E51" s="137"/>
      <c r="F51" s="136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3"/>
      <c r="C54" s="153"/>
      <c r="D54" s="153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3"/>
      <c r="C56" s="153"/>
      <c r="D56" s="153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3" t="s">
        <v>38</v>
      </c>
      <c r="C57" s="153"/>
      <c r="D57" s="153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3" t="s">
        <v>40</v>
      </c>
      <c r="C58" s="153"/>
      <c r="D58" s="153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3" t="s">
        <v>42</v>
      </c>
      <c r="C59" s="153"/>
      <c r="D59" s="153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3" t="s">
        <v>44</v>
      </c>
      <c r="C60" s="153"/>
      <c r="D60" s="153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3"/>
      <c r="D61" s="153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3" t="s">
        <v>48</v>
      </c>
      <c r="C64" s="153"/>
      <c r="D64" s="153"/>
      <c r="E64" s="156">
        <f>($E$52-$E$50)*M64</f>
        <v>0</v>
      </c>
      <c r="F64" s="136" t="s">
        <v>26</v>
      </c>
      <c r="G64" s="156">
        <f>($G$52-$G$50)*$M$64</f>
        <v>0</v>
      </c>
      <c r="H64" s="157" t="s">
        <v>26</v>
      </c>
      <c r="I64" s="156">
        <f>($I$52-$I$50)*M64</f>
        <v>0</v>
      </c>
      <c r="J64" s="158" t="s">
        <v>26</v>
      </c>
      <c r="K64" s="156">
        <f>($K$52-$K$50)*M64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64"/>
      <c r="C65" s="164"/>
      <c r="D65" s="161"/>
      <c r="E65" s="156">
        <f>($E$52-$E$50)*M65</f>
        <v>0</v>
      </c>
      <c r="F65" s="136" t="s">
        <v>26</v>
      </c>
      <c r="G65" s="156">
        <f>($G$52-$G$50)*$M$64</f>
        <v>0</v>
      </c>
      <c r="H65" s="157" t="s">
        <v>26</v>
      </c>
      <c r="I65" s="156">
        <f>($I$52-$I$50)*M65</f>
        <v>0</v>
      </c>
      <c r="J65" s="158" t="s">
        <v>26</v>
      </c>
      <c r="K65" s="156">
        <f>($K$52-$K$50)*M65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3"/>
      <c r="D68" s="153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3" t="s">
        <v>51</v>
      </c>
      <c r="C69" s="153"/>
      <c r="D69" s="153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3" t="s">
        <v>52</v>
      </c>
      <c r="C70" s="153"/>
      <c r="D70" s="153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3"/>
      <c r="D73" s="153"/>
      <c r="E73" s="94"/>
      <c r="F73" s="83"/>
      <c r="G73" s="102"/>
      <c r="H73" s="85"/>
      <c r="I73" s="102"/>
      <c r="J73" s="103"/>
      <c r="K73" s="102"/>
      <c r="L73" s="103"/>
      <c r="M73" s="153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3" t="s">
        <v>55</v>
      </c>
      <c r="C74" s="153"/>
      <c r="D74" s="153"/>
      <c r="E74" s="105">
        <v>12</v>
      </c>
      <c r="F74" s="83"/>
      <c r="G74" s="105"/>
      <c r="H74" s="85"/>
      <c r="I74" s="105"/>
      <c r="J74" s="106"/>
      <c r="K74" s="105"/>
      <c r="L74" s="106"/>
      <c r="M74" s="153"/>
      <c r="N74" s="37"/>
      <c r="S74" s="39"/>
      <c r="T74" s="39"/>
    </row>
    <row r="75" spans="1:21" s="38" customFormat="1" ht="15" customHeight="1" x14ac:dyDescent="0.2">
      <c r="A75" s="34"/>
      <c r="B75" s="153" t="s">
        <v>56</v>
      </c>
      <c r="C75" s="153"/>
      <c r="D75" s="153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3"/>
      <c r="N75" s="37"/>
      <c r="S75" s="39"/>
      <c r="T75" s="39"/>
    </row>
    <row r="76" spans="1:21" s="38" customFormat="1" ht="5.25" customHeight="1" x14ac:dyDescent="0.2">
      <c r="A76" s="34"/>
      <c r="B76" s="153"/>
      <c r="C76" s="153"/>
      <c r="D76" s="153"/>
      <c r="E76" s="107"/>
      <c r="F76" s="48"/>
      <c r="G76" s="153"/>
      <c r="H76" s="153"/>
      <c r="I76" s="153"/>
      <c r="J76" s="153"/>
      <c r="K76" s="153"/>
      <c r="L76" s="153"/>
      <c r="M76" s="153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5" t="s">
        <v>59</v>
      </c>
      <c r="C78" s="165"/>
      <c r="D78" s="166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5" t="s">
        <v>60</v>
      </c>
      <c r="C79" s="165"/>
      <c r="D79" s="166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5" t="s">
        <v>61</v>
      </c>
      <c r="C80" s="165"/>
      <c r="D80" s="166"/>
      <c r="E80" s="93">
        <f>$E$78*M80</f>
        <v>0</v>
      </c>
      <c r="F80" s="90" t="s">
        <v>26</v>
      </c>
      <c r="G80" s="109"/>
      <c r="H80" s="153"/>
      <c r="I80" s="153"/>
      <c r="J80" s="153"/>
      <c r="K80" s="153"/>
      <c r="L80" s="153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65" t="s">
        <v>62</v>
      </c>
      <c r="C81" s="165"/>
      <c r="D81" s="166"/>
      <c r="E81" s="93">
        <f>$E$78*M81</f>
        <v>0</v>
      </c>
      <c r="F81" s="90" t="s">
        <v>26</v>
      </c>
      <c r="G81" s="153"/>
      <c r="H81" s="153"/>
      <c r="I81" s="153"/>
      <c r="J81" s="153"/>
      <c r="K81" s="153"/>
      <c r="L81" s="153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65"/>
      <c r="C82" s="165"/>
      <c r="D82" s="166"/>
      <c r="E82" s="110">
        <f>$E$78*M82</f>
        <v>0</v>
      </c>
      <c r="F82" s="90" t="s">
        <v>26</v>
      </c>
      <c r="G82" s="153"/>
      <c r="H82" s="153"/>
      <c r="I82" s="153"/>
      <c r="J82" s="153"/>
      <c r="K82" s="153"/>
      <c r="L82" s="153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65"/>
      <c r="C83" s="165"/>
      <c r="D83" s="166"/>
      <c r="E83" s="110">
        <f>$E$78*M83</f>
        <v>0</v>
      </c>
      <c r="F83" s="90" t="s">
        <v>26</v>
      </c>
      <c r="G83" s="153"/>
      <c r="H83" s="153"/>
      <c r="I83" s="153"/>
      <c r="J83" s="153"/>
      <c r="K83" s="153"/>
      <c r="L83" s="153"/>
      <c r="M83" s="111"/>
      <c r="N83" s="37"/>
      <c r="S83" s="39"/>
      <c r="T83" s="39"/>
    </row>
    <row r="84" spans="1:22" s="38" customFormat="1" ht="12.75" customHeight="1" x14ac:dyDescent="0.2">
      <c r="A84" s="34"/>
      <c r="B84" s="165" t="s">
        <v>63</v>
      </c>
      <c r="C84" s="165"/>
      <c r="D84" s="166"/>
      <c r="E84" s="93">
        <f>(E53*E74+G53*G74+I53*I74+K53*K74+E78)*H84*J84/1000</f>
        <v>0</v>
      </c>
      <c r="F84" s="90" t="s">
        <v>26</v>
      </c>
      <c r="G84" s="153" t="s">
        <v>64</v>
      </c>
      <c r="H84" s="112"/>
      <c r="I84" s="153" t="s">
        <v>65</v>
      </c>
      <c r="J84" s="112"/>
      <c r="K84" s="153"/>
      <c r="L84" s="153"/>
      <c r="M84" s="113"/>
      <c r="N84" s="37"/>
      <c r="S84" s="39"/>
      <c r="T84" s="39"/>
    </row>
    <row r="85" spans="1:22" s="38" customFormat="1" ht="12.75" customHeight="1" x14ac:dyDescent="0.2">
      <c r="A85" s="34"/>
      <c r="B85" s="162" t="s">
        <v>66</v>
      </c>
      <c r="C85" s="162"/>
      <c r="D85" s="163"/>
      <c r="E85" s="93">
        <f>(E53*E74+G53*G74+I53*I74+K53*K74+E78)*J85/1000</f>
        <v>0</v>
      </c>
      <c r="F85" s="90" t="s">
        <v>26</v>
      </c>
      <c r="G85" s="153"/>
      <c r="H85" s="153"/>
      <c r="I85" s="153" t="s">
        <v>65</v>
      </c>
      <c r="J85" s="112"/>
      <c r="K85" s="153"/>
      <c r="L85" s="153"/>
      <c r="M85" s="113"/>
      <c r="N85" s="37"/>
      <c r="S85" s="39"/>
      <c r="T85" s="39"/>
    </row>
    <row r="86" spans="1:22" s="38" customFormat="1" ht="12.75" customHeight="1" x14ac:dyDescent="0.2">
      <c r="A86" s="34"/>
      <c r="B86" s="164"/>
      <c r="C86" s="164"/>
      <c r="D86" s="161"/>
      <c r="E86" s="71"/>
      <c r="F86" s="90" t="s">
        <v>26</v>
      </c>
      <c r="G86" s="153"/>
      <c r="H86" s="153"/>
      <c r="I86" s="153"/>
      <c r="J86" s="141"/>
      <c r="K86" s="153"/>
      <c r="L86" s="153"/>
      <c r="M86" s="113"/>
      <c r="N86" s="37"/>
      <c r="S86" s="39"/>
      <c r="T86" s="39"/>
    </row>
    <row r="87" spans="1:22" s="38" customFormat="1" ht="12.75" customHeight="1" x14ac:dyDescent="0.2">
      <c r="A87" s="34"/>
      <c r="B87" s="164"/>
      <c r="C87" s="164"/>
      <c r="D87" s="161"/>
      <c r="E87" s="71"/>
      <c r="F87" s="90" t="s">
        <v>26</v>
      </c>
      <c r="G87" s="153"/>
      <c r="H87" s="153"/>
      <c r="I87" s="153"/>
      <c r="J87" s="114"/>
      <c r="K87" s="153"/>
      <c r="L87" s="153"/>
      <c r="M87" s="113"/>
      <c r="N87" s="37"/>
      <c r="S87" s="39"/>
      <c r="T87" s="39"/>
    </row>
    <row r="88" spans="1:22" s="153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3"/>
      <c r="D89" s="153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  <mergeCell ref="A44:B44"/>
    <mergeCell ref="E44:K44"/>
    <mergeCell ref="S49:T49"/>
    <mergeCell ref="B51:D51"/>
    <mergeCell ref="B85:D85"/>
    <mergeCell ref="B86:D86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B65:D65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MA 1</vt:lpstr>
      <vt:lpstr>MA 2</vt:lpstr>
      <vt:lpstr>MA 3</vt:lpstr>
      <vt:lpstr>MA 4</vt:lpstr>
      <vt:lpstr>MA 5</vt:lpstr>
      <vt:lpstr>MA 6</vt:lpstr>
      <vt:lpstr>MA 7</vt:lpstr>
      <vt:lpstr>MA 8</vt:lpstr>
      <vt:lpstr>MA 9</vt:lpstr>
      <vt:lpstr>MA 10</vt:lpstr>
      <vt:lpstr>'MA 1'!Druckbereich</vt:lpstr>
      <vt:lpstr>'MA 10'!Druckbereich</vt:lpstr>
      <vt:lpstr>'MA 2'!Druckbereich</vt:lpstr>
      <vt:lpstr>'MA 3'!Druckbereich</vt:lpstr>
      <vt:lpstr>'MA 4'!Druckbereich</vt:lpstr>
      <vt:lpstr>'MA 5'!Druckbereich</vt:lpstr>
      <vt:lpstr>'MA 6'!Druckbereich</vt:lpstr>
      <vt:lpstr>'MA 7'!Druckbereich</vt:lpstr>
      <vt:lpstr>'MA 8'!Druckbereich</vt:lpstr>
      <vt:lpstr>'MA 9'!Druckbereich</vt:lpstr>
    </vt:vector>
  </TitlesOfParts>
  <Company>Landkreis Zwickau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Tedika-Rudat, Petra</dc:creator>
  <cp:lastModifiedBy>Tedika-Rudat, Petra</cp:lastModifiedBy>
  <cp:lastPrinted>2026-02-10T15:22:45Z</cp:lastPrinted>
  <dcterms:created xsi:type="dcterms:W3CDTF">2025-01-07T14:11:04Z</dcterms:created>
  <dcterms:modified xsi:type="dcterms:W3CDTF">2026-02-10T15:22:51Z</dcterms:modified>
</cp:coreProperties>
</file>